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K:\CS_Meetings\Mt2026\JC-40\0-Annual Reports on System Status and Operations (2025 in 2026) (AS)\2025 Annual reporting templates\"/>
    </mc:Choice>
  </mc:AlternateContent>
  <xr:revisionPtr revIDLastSave="0" documentId="13_ncr:1_{BA18D844-1A76-4EE8-84E0-F3AAC09CA1A4}" xr6:coauthVersionLast="47" xr6:coauthVersionMax="47" xr10:uidLastSave="{00000000-0000-0000-0000-000000000000}"/>
  <bookViews>
    <workbookView xWindow="-4455" yWindow="-15855" windowWidth="18270" windowHeight="15405" xr2:uid="{00000000-000D-0000-FFFF-FFFF00000000}"/>
  </bookViews>
  <sheets>
    <sheet name="Main" sheetId="1" r:id="rId1"/>
    <sheet name="Spare" sheetId="7" r:id="rId2"/>
    <sheet name="Spare (2)"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7" i="1" l="1"/>
  <c r="E127" i="1"/>
  <c r="F127" i="1"/>
  <c r="G127" i="1"/>
  <c r="D127" i="1"/>
  <c r="E122" i="1"/>
  <c r="F122" i="1"/>
  <c r="G122" i="1"/>
  <c r="D122" i="1"/>
  <c r="H122" i="1" s="1"/>
  <c r="H125" i="1"/>
  <c r="H123" i="1"/>
  <c r="H124" i="1"/>
  <c r="H126" i="1"/>
  <c r="E55" i="1"/>
  <c r="E54" i="1"/>
  <c r="E53" i="1"/>
  <c r="E52" i="1"/>
  <c r="E51" i="1"/>
  <c r="E50" i="1"/>
  <c r="E49" i="1"/>
  <c r="E48" i="1"/>
  <c r="E43" i="1"/>
  <c r="E44" i="1"/>
  <c r="E42" i="1"/>
  <c r="E41" i="1"/>
  <c r="E40" i="1"/>
  <c r="E39" i="1"/>
  <c r="E38" i="1"/>
  <c r="E37" i="1"/>
  <c r="H71" i="7"/>
  <c r="H72" i="7"/>
  <c r="H73" i="7"/>
  <c r="H70" i="7"/>
  <c r="E117" i="8"/>
  <c r="G96" i="8"/>
  <c r="F96" i="8"/>
  <c r="E96" i="8"/>
  <c r="D96" i="8"/>
  <c r="D112" i="8" s="1"/>
  <c r="I95" i="8"/>
  <c r="H94" i="8"/>
  <c r="H93" i="8"/>
  <c r="H92" i="8"/>
  <c r="H91" i="8"/>
  <c r="H90" i="8"/>
  <c r="H89" i="8"/>
  <c r="H88" i="8"/>
  <c r="I85" i="8" s="1"/>
  <c r="I84" i="8"/>
  <c r="C76" i="8"/>
  <c r="E76" i="8" s="1"/>
  <c r="E75" i="8"/>
  <c r="E65" i="8"/>
  <c r="D65" i="8"/>
  <c r="C65" i="8"/>
  <c r="E64" i="8"/>
  <c r="E63" i="8"/>
  <c r="E62" i="8"/>
  <c r="E61" i="8"/>
  <c r="E60" i="8"/>
  <c r="E55" i="8"/>
  <c r="D55" i="8"/>
  <c r="C55" i="8"/>
  <c r="E54" i="8"/>
  <c r="D74" i="8" s="1"/>
  <c r="E74" i="8" s="1"/>
  <c r="F74" i="8" s="1"/>
  <c r="E53" i="8"/>
  <c r="D73" i="8" s="1"/>
  <c r="E73" i="8" s="1"/>
  <c r="E52" i="8"/>
  <c r="D72" i="8" s="1"/>
  <c r="E72" i="8" s="1"/>
  <c r="E51" i="8"/>
  <c r="D71" i="8" s="1"/>
  <c r="E71" i="8" s="1"/>
  <c r="E50" i="8"/>
  <c r="D70" i="8" s="1"/>
  <c r="E70" i="8" s="1"/>
  <c r="E40" i="8"/>
  <c r="E39" i="8"/>
  <c r="E38" i="8"/>
  <c r="E33" i="8"/>
  <c r="E32" i="8"/>
  <c r="E31" i="8"/>
  <c r="E30" i="8"/>
  <c r="E29" i="8"/>
  <c r="E28" i="8"/>
  <c r="E27" i="8"/>
  <c r="E26" i="8"/>
  <c r="E23" i="8"/>
  <c r="E22" i="8"/>
  <c r="E21" i="8"/>
  <c r="E18" i="8"/>
  <c r="E17" i="8"/>
  <c r="E16" i="8"/>
  <c r="E15" i="8"/>
  <c r="E14" i="8"/>
  <c r="E13" i="8"/>
  <c r="E12" i="8"/>
  <c r="E11" i="8"/>
  <c r="E126" i="7"/>
  <c r="G105" i="7"/>
  <c r="F105" i="7"/>
  <c r="E105" i="7"/>
  <c r="D105" i="7"/>
  <c r="I104" i="7"/>
  <c r="H103" i="7"/>
  <c r="H102" i="7"/>
  <c r="H101" i="7"/>
  <c r="H100" i="7"/>
  <c r="H99" i="7"/>
  <c r="H98" i="7"/>
  <c r="H97" i="7"/>
  <c r="I93" i="7"/>
  <c r="C85" i="7"/>
  <c r="E85" i="7" s="1"/>
  <c r="E84" i="7"/>
  <c r="D65" i="7"/>
  <c r="E65" i="7" s="1"/>
  <c r="C65" i="7"/>
  <c r="E64" i="7"/>
  <c r="E63" i="7"/>
  <c r="E62" i="7"/>
  <c r="E61" i="7"/>
  <c r="E60" i="7"/>
  <c r="D55" i="7"/>
  <c r="E55" i="7" s="1"/>
  <c r="C55" i="7"/>
  <c r="E54" i="7"/>
  <c r="D83" i="7" s="1"/>
  <c r="E83" i="7" s="1"/>
  <c r="F83" i="7" s="1"/>
  <c r="E53" i="7"/>
  <c r="D82" i="7" s="1"/>
  <c r="E82" i="7" s="1"/>
  <c r="F82" i="7" s="1"/>
  <c r="E52" i="7"/>
  <c r="D81" i="7" s="1"/>
  <c r="E81" i="7" s="1"/>
  <c r="E51" i="7"/>
  <c r="D80" i="7" s="1"/>
  <c r="E80" i="7" s="1"/>
  <c r="E50" i="7"/>
  <c r="D79" i="7" s="1"/>
  <c r="E79" i="7" s="1"/>
  <c r="E40" i="7"/>
  <c r="E39" i="7"/>
  <c r="E38" i="7"/>
  <c r="E33" i="7"/>
  <c r="E32" i="7"/>
  <c r="E31" i="7"/>
  <c r="E30" i="7"/>
  <c r="E29" i="7"/>
  <c r="E28" i="7"/>
  <c r="E27" i="7"/>
  <c r="E26" i="7"/>
  <c r="E23" i="7"/>
  <c r="E22" i="7"/>
  <c r="E21" i="7"/>
  <c r="E18" i="7"/>
  <c r="E17" i="7"/>
  <c r="E16" i="7"/>
  <c r="E15" i="7"/>
  <c r="E14" i="7"/>
  <c r="E13" i="7"/>
  <c r="E12" i="7"/>
  <c r="E11" i="7"/>
  <c r="F119" i="1"/>
  <c r="E98" i="1"/>
  <c r="E85" i="1"/>
  <c r="E84" i="1"/>
  <c r="E86" i="1"/>
  <c r="E87" i="1"/>
  <c r="E83" i="1"/>
  <c r="E75" i="1"/>
  <c r="D95" i="1" s="1"/>
  <c r="E95" i="1" s="1"/>
  <c r="F95" i="1" s="1"/>
  <c r="E74" i="1"/>
  <c r="E76" i="1"/>
  <c r="E77" i="1"/>
  <c r="E73" i="1"/>
  <c r="E62" i="1"/>
  <c r="E63" i="1"/>
  <c r="E61" i="1"/>
  <c r="E26" i="1"/>
  <c r="E22" i="1"/>
  <c r="E23" i="1"/>
  <c r="E21" i="1"/>
  <c r="E12" i="1"/>
  <c r="E13" i="1"/>
  <c r="E14" i="1"/>
  <c r="E15" i="1"/>
  <c r="E16" i="1"/>
  <c r="E17" i="1"/>
  <c r="E18" i="1"/>
  <c r="E11" i="1"/>
  <c r="D136" i="1" l="1"/>
  <c r="E136" i="1" s="1"/>
  <c r="D121" i="7"/>
  <c r="B121" i="7" s="1"/>
  <c r="I94" i="7"/>
  <c r="I105" i="7" s="1"/>
  <c r="D103" i="8"/>
  <c r="F70" i="8"/>
  <c r="F71" i="8"/>
  <c r="D104" i="8"/>
  <c r="E104" i="8" s="1"/>
  <c r="D105" i="8"/>
  <c r="E105" i="8" s="1"/>
  <c r="F72" i="8"/>
  <c r="I96" i="8"/>
  <c r="F73" i="8"/>
  <c r="D106" i="8"/>
  <c r="E106" i="8" s="1"/>
  <c r="E112" i="8"/>
  <c r="B112" i="8"/>
  <c r="F80" i="7"/>
  <c r="D113" i="7"/>
  <c r="E113" i="7" s="1"/>
  <c r="D114" i="7"/>
  <c r="E114" i="7" s="1"/>
  <c r="F81" i="7"/>
  <c r="D112" i="7"/>
  <c r="F79" i="7"/>
  <c r="D115" i="7"/>
  <c r="E115" i="7" s="1"/>
  <c r="H115" i="1"/>
  <c r="E121" i="7" l="1"/>
  <c r="F85" i="7"/>
  <c r="E103" i="8"/>
  <c r="D107" i="8"/>
  <c r="E107" i="8" s="1"/>
  <c r="F76" i="8"/>
  <c r="E112" i="7"/>
  <c r="D116" i="7"/>
  <c r="E116" i="7" s="1"/>
  <c r="E148" i="1"/>
  <c r="D94" i="1"/>
  <c r="E94" i="1" s="1"/>
  <c r="D96" i="1"/>
  <c r="E96" i="1" s="1"/>
  <c r="D97" i="1"/>
  <c r="E97" i="1" s="1"/>
  <c r="D93" i="1"/>
  <c r="E93" i="1" s="1"/>
  <c r="E33" i="1"/>
  <c r="E32" i="1"/>
  <c r="E31" i="1"/>
  <c r="E30" i="1"/>
  <c r="E29" i="1"/>
  <c r="E28" i="1"/>
  <c r="E27" i="1"/>
  <c r="I118" i="1" l="1"/>
  <c r="I107" i="1"/>
  <c r="H112" i="1"/>
  <c r="H113" i="1"/>
  <c r="H114" i="1"/>
  <c r="H116" i="1"/>
  <c r="H117" i="1"/>
  <c r="H111" i="1"/>
  <c r="E119" i="1"/>
  <c r="G119" i="1"/>
  <c r="D119" i="1"/>
  <c r="C99" i="1"/>
  <c r="E99" i="1" s="1"/>
  <c r="D88" i="1"/>
  <c r="E88" i="1" s="1"/>
  <c r="C88" i="1"/>
  <c r="D78" i="1"/>
  <c r="E78" i="1" s="1"/>
  <c r="C78" i="1"/>
  <c r="D143" i="1" l="1"/>
  <c r="B143" i="1" s="1"/>
  <c r="F94" i="1"/>
  <c r="F96" i="1"/>
  <c r="D134" i="1"/>
  <c r="I108" i="1"/>
  <c r="I119" i="1" s="1"/>
  <c r="F97" i="1" l="1"/>
  <c r="E143" i="1"/>
  <c r="E134" i="1"/>
  <c r="D135" i="1"/>
  <c r="E135" i="1" s="1"/>
  <c r="D137" i="1"/>
  <c r="E137" i="1" s="1"/>
  <c r="F93" i="1"/>
  <c r="F99" i="1" l="1"/>
  <c r="D138" i="1"/>
  <c r="E1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CSC-61-RB</author>
  </authors>
  <commentList>
    <comment ref="B8" authorId="0" shapeId="0" xr:uid="{00000000-0006-0000-0000-000001000000}">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D10" authorId="0" shapeId="0" xr:uid="{00000000-0006-0000-0000-000002000000}">
      <text>
        <r>
          <rPr>
            <sz val="9"/>
            <color indexed="81"/>
            <rFont val="Tahoma"/>
            <family val="2"/>
          </rPr>
          <t xml:space="preserve">hh.hh (decimal) format
</t>
        </r>
      </text>
    </comment>
    <comment ref="B58" authorId="0" shapeId="0" xr:uid="{00000000-0006-0000-0000-000003000000}">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D92" authorId="0" shapeId="0" xr:uid="{00000000-0006-0000-0000-000004000000}">
      <text>
        <r>
          <rPr>
            <b/>
            <sz val="9"/>
            <color indexed="81"/>
            <rFont val="Tahoma"/>
            <family val="2"/>
          </rPr>
          <t xml:space="preserve">A.003:
</t>
        </r>
        <r>
          <rPr>
            <sz val="9"/>
            <color indexed="81"/>
            <rFont val="Tahoma"/>
            <family val="2"/>
          </rPr>
          <t xml:space="preserve">(1) In cases where the calculated registration rate was very low (less than 40%), Administrations should consider use a standard (nominal) registration rate of 70%, unless they have knowledge from other sources that the low number was an accurate depiction of the real registration rate.
</t>
        </r>
        <r>
          <rPr>
            <b/>
            <sz val="9"/>
            <color indexed="81"/>
            <rFont val="Tahoma"/>
            <family val="2"/>
          </rPr>
          <t xml:space="preserve">Otherwise use the formula "= E [rows 50 to 53] ". </t>
        </r>
        <r>
          <rPr>
            <sz val="9"/>
            <color indexed="81"/>
            <rFont val="Tahoma"/>
            <family val="2"/>
          </rPr>
          <t xml:space="preserve">
</t>
        </r>
      </text>
    </comment>
    <comment ref="B98" authorId="0" shapeId="0" xr:uid="{00000000-0006-0000-0000-000005000000}">
      <text>
        <r>
          <rPr>
            <b/>
            <sz val="9"/>
            <color indexed="81"/>
            <rFont val="Tahoma"/>
            <family val="2"/>
          </rPr>
          <t xml:space="preserve">A.003:
</t>
        </r>
        <r>
          <rPr>
            <sz val="9"/>
            <color indexed="81"/>
            <rFont val="Tahoma"/>
            <family val="2"/>
          </rPr>
          <t xml:space="preserve">(2) Test beacons are those beacons that have been coded as such.
</t>
        </r>
      </text>
    </comment>
    <comment ref="B104" authorId="0" shapeId="0" xr:uid="{00000000-0006-0000-0000-000006000000}">
      <text>
        <r>
          <rPr>
            <b/>
            <sz val="9"/>
            <color indexed="81"/>
            <rFont val="Tahoma"/>
            <family val="2"/>
          </rPr>
          <t>A.003</t>
        </r>
        <r>
          <rPr>
            <sz val="9"/>
            <color indexed="81"/>
            <rFont val="Tahoma"/>
            <family val="2"/>
          </rPr>
          <t xml:space="preserve">
• Same beacon ID involved in separate incidents at different times will be counted multiple times.</t>
        </r>
      </text>
    </comment>
    <comment ref="C104" authorId="0" shapeId="0" xr:uid="{00000000-0006-0000-0000-000007000000}">
      <text>
        <r>
          <rPr>
            <b/>
            <sz val="9"/>
            <color indexed="81"/>
            <rFont val="Tahoma"/>
            <family val="2"/>
          </rPr>
          <t>A.003:</t>
        </r>
        <r>
          <rPr>
            <sz val="9"/>
            <color indexed="81"/>
            <rFont val="Tahoma"/>
            <family val="2"/>
          </rPr>
          <t xml:space="preserve">
• Report the total number of alerts with location and those detect-only alerts which have been properly validated by the MCCs.</t>
        </r>
      </text>
    </comment>
    <comment ref="B110" authorId="0" shapeId="0" xr:uid="{00000000-0006-0000-0000-000008000000}">
      <text>
        <r>
          <rPr>
            <b/>
            <sz val="9"/>
            <color indexed="81"/>
            <rFont val="Tahoma"/>
            <family val="2"/>
          </rPr>
          <t>A.003</t>
        </r>
        <r>
          <rPr>
            <sz val="9"/>
            <color indexed="81"/>
            <rFont val="Tahoma"/>
            <family val="2"/>
          </rPr>
          <t xml:space="preserve">
• See Appendix B.1 for classifications of Cospas-Sarsat alerts and Appendix B.2 for examples of operational false alerts associated with each classification.</t>
        </r>
      </text>
    </comment>
    <comment ref="C133" authorId="0" shapeId="0" xr:uid="{08B2B045-CF7E-4F32-A278-4F5E89FBF5DD}">
      <text>
        <r>
          <rPr>
            <b/>
            <sz val="9"/>
            <color indexed="81"/>
            <rFont val="Tahoma"/>
            <family val="2"/>
          </rPr>
          <t xml:space="preserve">A.003:
</t>
        </r>
        <r>
          <rPr>
            <sz val="9"/>
            <color indexed="81"/>
            <rFont val="Tahoma"/>
            <family val="2"/>
          </rPr>
          <t>false alerts world-wide with Participant’s country code(s)
+ undetermined alerts world-wide with Participant’s country code(s)
= ----------------------------------------------------------------------------
estimated total number of beacons with Participant’s country code(s)</t>
        </r>
      </text>
    </comment>
    <comment ref="D133" authorId="0" shapeId="0" xr:uid="{00000000-0006-0000-0000-00000A000000}">
      <text>
        <r>
          <rPr>
            <b/>
            <sz val="9"/>
            <color indexed="81"/>
            <rFont val="Tahoma"/>
            <family val="2"/>
          </rPr>
          <t>A.003</t>
        </r>
        <r>
          <rPr>
            <sz val="9"/>
            <color indexed="81"/>
            <rFont val="Tahoma"/>
            <family val="2"/>
          </rPr>
          <t xml:space="preserve">
Estimated number of beacons can be obtained from section 1.3.2, National Beacon Population.</t>
        </r>
      </text>
    </comment>
    <comment ref="B142" authorId="0" shapeId="0" xr:uid="{00000000-0006-0000-0000-00000B000000}">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 ref="B147" authorId="0" shapeId="0" xr:uid="{FB5DA825-45AA-4BC3-974B-01CD777DCC20}">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CSC-61-RB</author>
  </authors>
  <commentList>
    <comment ref="B8" authorId="0" shapeId="0" xr:uid="{723BDA89-BD71-4A73-816E-9597E4278174}">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D10" authorId="0" shapeId="0" xr:uid="{F58283C4-777A-4E99-AEF7-10FA66F049A1}">
      <text>
        <r>
          <rPr>
            <sz val="9"/>
            <color indexed="81"/>
            <rFont val="Tahoma"/>
            <family val="2"/>
          </rPr>
          <t xml:space="preserve">hh.hh (decimal) format
</t>
        </r>
      </text>
    </comment>
    <comment ref="B35" authorId="0" shapeId="0" xr:uid="{EE1B1C94-89EA-4A97-A05D-4E21921F3CB5}">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B84" authorId="0" shapeId="0" xr:uid="{752DAF51-1F1D-4E90-ADB6-7E65375F251E}">
      <text>
        <r>
          <rPr>
            <b/>
            <sz val="9"/>
            <color indexed="81"/>
            <rFont val="Tahoma"/>
            <family val="2"/>
          </rPr>
          <t xml:space="preserve">A.003:
</t>
        </r>
        <r>
          <rPr>
            <sz val="9"/>
            <color indexed="81"/>
            <rFont val="Tahoma"/>
            <family val="2"/>
          </rPr>
          <t xml:space="preserve">(2) Test beacons are those beacons that have been coded as such.
</t>
        </r>
      </text>
    </comment>
    <comment ref="B90" authorId="0" shapeId="0" xr:uid="{5F50E89F-60EA-48C0-846D-A825DB08DD00}">
      <text>
        <r>
          <rPr>
            <b/>
            <sz val="9"/>
            <color indexed="81"/>
            <rFont val="Tahoma"/>
            <family val="2"/>
          </rPr>
          <t>A.003</t>
        </r>
        <r>
          <rPr>
            <sz val="9"/>
            <color indexed="81"/>
            <rFont val="Tahoma"/>
            <family val="2"/>
          </rPr>
          <t xml:space="preserve">
• Same beacon ID involved in separate incidents at different times will be counted multiple times.</t>
        </r>
      </text>
    </comment>
    <comment ref="C90" authorId="0" shapeId="0" xr:uid="{3689A639-1648-498A-8B7A-30549DA5213B}">
      <text>
        <r>
          <rPr>
            <b/>
            <sz val="9"/>
            <color indexed="81"/>
            <rFont val="Tahoma"/>
            <family val="2"/>
          </rPr>
          <t>A.003:</t>
        </r>
        <r>
          <rPr>
            <sz val="9"/>
            <color indexed="81"/>
            <rFont val="Tahoma"/>
            <family val="2"/>
          </rPr>
          <t xml:space="preserve">
• Report the total number of alerts with location and those detect-only alerts which have been properly validated by the MCCs.</t>
        </r>
      </text>
    </comment>
    <comment ref="B96" authorId="0" shapeId="0" xr:uid="{49CE248D-CEF7-488F-A70A-58C18C7970EE}">
      <text>
        <r>
          <rPr>
            <b/>
            <sz val="9"/>
            <color indexed="81"/>
            <rFont val="Tahoma"/>
            <family val="2"/>
          </rPr>
          <t>A.003</t>
        </r>
        <r>
          <rPr>
            <sz val="9"/>
            <color indexed="81"/>
            <rFont val="Tahoma"/>
            <family val="2"/>
          </rPr>
          <t xml:space="preserve">
• See Appendix B.1 for classifications of Cospas-Sarsat alerts and Appendix B.2 for examples of operational false alerts associated with each classification.</t>
        </r>
      </text>
    </comment>
    <comment ref="C111" authorId="0" shapeId="0" xr:uid="{EF0734B6-48F4-400B-B91B-FB9620282484}">
      <text>
        <r>
          <rPr>
            <b/>
            <sz val="9"/>
            <color indexed="81"/>
            <rFont val="Tahoma"/>
            <family val="2"/>
          </rPr>
          <t xml:space="preserve">A.003:
</t>
        </r>
        <r>
          <rPr>
            <sz val="9"/>
            <color indexed="81"/>
            <rFont val="Tahoma"/>
            <family val="2"/>
          </rPr>
          <t>false alerts world-wide with Participant’s country code(s)
+ undetermined alerts world-wide with Participant’s country code(s)
= ----------------------------------------------------------------------------
estimated total number of beacons with Participant’s country code(s)</t>
        </r>
      </text>
    </comment>
    <comment ref="D111" authorId="0" shapeId="0" xr:uid="{F9F96DA3-0BC0-406E-99C1-19216BEE0DAD}">
      <text>
        <r>
          <rPr>
            <b/>
            <sz val="9"/>
            <color indexed="81"/>
            <rFont val="Tahoma"/>
            <family val="2"/>
          </rPr>
          <t>A.003</t>
        </r>
        <r>
          <rPr>
            <sz val="9"/>
            <color indexed="81"/>
            <rFont val="Tahoma"/>
            <family val="2"/>
          </rPr>
          <t xml:space="preserve">
Estimated number of beacons can be obtained from section 1.3.2, National Beacon Population.</t>
        </r>
      </text>
    </comment>
    <comment ref="B120" authorId="0" shapeId="0" xr:uid="{58638DA8-AA97-44CC-A4F1-D69C9081E864}">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 ref="B125" authorId="0" shapeId="0" xr:uid="{A4B8CA17-4D74-417C-A12F-18F1A08C0BD5}">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CSC-61-RB</author>
  </authors>
  <commentList>
    <comment ref="B8" authorId="0" shapeId="0" xr:uid="{45660013-22BC-4845-B93A-858E63056C78}">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D10" authorId="0" shapeId="0" xr:uid="{0722DB9A-0FBA-4C57-AF69-BC8B9363CDBC}">
      <text>
        <r>
          <rPr>
            <sz val="9"/>
            <color indexed="81"/>
            <rFont val="Tahoma"/>
            <family val="2"/>
          </rPr>
          <t xml:space="preserve">hh.hh (decimal) format
</t>
        </r>
      </text>
    </comment>
    <comment ref="B35" authorId="0" shapeId="0" xr:uid="{469CE3F6-78BE-4231-AA30-D15B85F43942}">
      <text>
        <r>
          <rPr>
            <b/>
            <sz val="9"/>
            <color indexed="81"/>
            <rFont val="Tahoma"/>
            <family val="2"/>
          </rPr>
          <t>A.003</t>
        </r>
        <r>
          <rPr>
            <sz val="9"/>
            <color indexed="81"/>
            <rFont val="Tahoma"/>
            <family val="2"/>
          </rPr>
          <t xml:space="preserve">
Availability is expressed as a percentage and is calculated by dividing the amount of time in operation by the time required to be in operation. 
See C/S A.003, section “Calculation of LUT/MCC Availability” (6.3.3) for complete instructions.
</t>
        </r>
      </text>
    </comment>
    <comment ref="D69" authorId="0" shapeId="0" xr:uid="{AD17AB14-1E3C-4DDC-B33A-F2816DEF34A8}">
      <text>
        <r>
          <rPr>
            <b/>
            <sz val="9"/>
            <color indexed="81"/>
            <rFont val="Tahoma"/>
            <family val="2"/>
          </rPr>
          <t xml:space="preserve">A.003:
</t>
        </r>
        <r>
          <rPr>
            <sz val="9"/>
            <color indexed="81"/>
            <rFont val="Tahoma"/>
            <family val="2"/>
          </rPr>
          <t xml:space="preserve">(1) In cases where the calculated registration rate was very low (less than 40%), Administrations should consider use a standard (nominal) registration rate of 70%, unless they have knowledge from other sources that the low number was an accurate depiction of the real registration rate.
</t>
        </r>
        <r>
          <rPr>
            <b/>
            <sz val="9"/>
            <color indexed="81"/>
            <rFont val="Tahoma"/>
            <family val="2"/>
          </rPr>
          <t xml:space="preserve">Otherwise use the formula "= E [rows 50 to 53] ". </t>
        </r>
        <r>
          <rPr>
            <sz val="9"/>
            <color indexed="81"/>
            <rFont val="Tahoma"/>
            <family val="2"/>
          </rPr>
          <t xml:space="preserve">
</t>
        </r>
      </text>
    </comment>
    <comment ref="B75" authorId="0" shapeId="0" xr:uid="{6545A14F-7DAB-4348-9D02-2570AE5BA657}">
      <text>
        <r>
          <rPr>
            <b/>
            <sz val="9"/>
            <color indexed="81"/>
            <rFont val="Tahoma"/>
            <family val="2"/>
          </rPr>
          <t xml:space="preserve">A.003:
</t>
        </r>
        <r>
          <rPr>
            <sz val="9"/>
            <color indexed="81"/>
            <rFont val="Tahoma"/>
            <family val="2"/>
          </rPr>
          <t xml:space="preserve">(2) Test beacons are those beacons that have been coded as such.
</t>
        </r>
      </text>
    </comment>
    <comment ref="B81" authorId="0" shapeId="0" xr:uid="{9B215669-89A1-4BEC-9A6B-6652F34C4521}">
      <text>
        <r>
          <rPr>
            <b/>
            <sz val="9"/>
            <color indexed="81"/>
            <rFont val="Tahoma"/>
            <family val="2"/>
          </rPr>
          <t>A.003</t>
        </r>
        <r>
          <rPr>
            <sz val="9"/>
            <color indexed="81"/>
            <rFont val="Tahoma"/>
            <family val="2"/>
          </rPr>
          <t xml:space="preserve">
• Same beacon ID involved in separate incidents at different times will be counted multiple times.</t>
        </r>
      </text>
    </comment>
    <comment ref="C81" authorId="0" shapeId="0" xr:uid="{4208DAB9-5978-457B-9BF4-CA013D465AA6}">
      <text>
        <r>
          <rPr>
            <b/>
            <sz val="9"/>
            <color indexed="81"/>
            <rFont val="Tahoma"/>
            <family val="2"/>
          </rPr>
          <t>A.003:</t>
        </r>
        <r>
          <rPr>
            <sz val="9"/>
            <color indexed="81"/>
            <rFont val="Tahoma"/>
            <family val="2"/>
          </rPr>
          <t xml:space="preserve">
• Report the total number of alerts with location and those detect-only alerts which have been properly validated by the MCCs.</t>
        </r>
      </text>
    </comment>
    <comment ref="B87" authorId="0" shapeId="0" xr:uid="{BD0CABB4-1DC4-4FB5-B3FA-B1B154D13293}">
      <text>
        <r>
          <rPr>
            <b/>
            <sz val="9"/>
            <color indexed="81"/>
            <rFont val="Tahoma"/>
            <family val="2"/>
          </rPr>
          <t>A.003</t>
        </r>
        <r>
          <rPr>
            <sz val="9"/>
            <color indexed="81"/>
            <rFont val="Tahoma"/>
            <family val="2"/>
          </rPr>
          <t xml:space="preserve">
• See Appendix B.1 for classifications of Cospas-Sarsat alerts and Appendix B.2 for examples of operational false alerts associated with each classification.</t>
        </r>
      </text>
    </comment>
    <comment ref="C102" authorId="0" shapeId="0" xr:uid="{83B8B440-E9AB-4587-8815-11AA5EE13BAC}">
      <text>
        <r>
          <rPr>
            <b/>
            <sz val="9"/>
            <color indexed="81"/>
            <rFont val="Tahoma"/>
            <family val="2"/>
          </rPr>
          <t xml:space="preserve">A.003:
</t>
        </r>
        <r>
          <rPr>
            <sz val="9"/>
            <color indexed="81"/>
            <rFont val="Tahoma"/>
            <family val="2"/>
          </rPr>
          <t>false alerts world-wide with Participant’s country code(s)
+ undetermined alerts world-wide with Participant’s country code(s)
= ----------------------------------------------------------------------------
estimated total number of beacons with Participant’s country code(s)</t>
        </r>
      </text>
    </comment>
    <comment ref="D102" authorId="0" shapeId="0" xr:uid="{A474A068-B8CD-49F3-B7F2-13166021CB1D}">
      <text>
        <r>
          <rPr>
            <b/>
            <sz val="9"/>
            <color indexed="81"/>
            <rFont val="Tahoma"/>
            <family val="2"/>
          </rPr>
          <t>A.003</t>
        </r>
        <r>
          <rPr>
            <sz val="9"/>
            <color indexed="81"/>
            <rFont val="Tahoma"/>
            <family val="2"/>
          </rPr>
          <t xml:space="preserve">
Estimated number of beacons can be obtained from section 1.3.2, National Beacon Population.</t>
        </r>
      </text>
    </comment>
    <comment ref="B111" authorId="0" shapeId="0" xr:uid="{E7559F56-ECD3-4CAF-BF65-B8DA558A6B94}">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 ref="B116" authorId="0" shapeId="0" xr:uid="{730959B6-142E-4AB5-BA6E-F6EE7473428E}">
      <text>
        <r>
          <rPr>
            <b/>
            <sz val="9"/>
            <color indexed="81"/>
            <rFont val="Tahoma"/>
            <family val="2"/>
          </rPr>
          <t xml:space="preserve">A.003:
Number of False Alerts + Undetermined Alerts Transmitted to SPOCs
</t>
        </r>
        <r>
          <rPr>
            <sz val="9"/>
            <color indexed="81"/>
            <rFont val="Tahoma"/>
            <family val="2"/>
          </rPr>
          <t xml:space="preserve">  false alerts within Participant’s Service Area(s) 
 + undetermined alerts within Participant’s Service Area(s)
= ------------------------------------------------------------------------
 total number of alerts within  Participant’s Service Area(s)</t>
        </r>
      </text>
    </comment>
  </commentList>
</comments>
</file>

<file path=xl/sharedStrings.xml><?xml version="1.0" encoding="utf-8"?>
<sst xmlns="http://schemas.openxmlformats.org/spreadsheetml/2006/main" count="647" uniqueCount="145">
  <si>
    <t>1.3.1a</t>
  </si>
  <si>
    <t>Beacon Type</t>
  </si>
  <si>
    <t>EPIRB</t>
  </si>
  <si>
    <t>PLB</t>
  </si>
  <si>
    <t>SSAS Beacon</t>
  </si>
  <si>
    <t>Total</t>
  </si>
  <si>
    <t>1.3.1b</t>
  </si>
  <si>
    <t>1.3.2</t>
  </si>
  <si>
    <r>
      <t>National b</t>
    </r>
    <r>
      <rPr>
        <sz val="12"/>
        <color rgb="FF000000"/>
        <rFont val="Times New Roman"/>
        <family val="1"/>
      </rPr>
      <t>eacon population</t>
    </r>
  </si>
  <si>
    <t>1.3.</t>
  </si>
  <si>
    <t>Beacon Population</t>
  </si>
  <si>
    <t>Beacons in the Register</t>
  </si>
  <si>
    <r>
      <t>Registration Rate (%)</t>
    </r>
    <r>
      <rPr>
        <b/>
        <vertAlign val="superscript"/>
        <sz val="10"/>
        <color rgb="FF000000"/>
        <rFont val="Times New Roman"/>
        <family val="1"/>
      </rPr>
      <t>1</t>
    </r>
  </si>
  <si>
    <t>Total Beacon Population</t>
  </si>
  <si>
    <t>Non-registered</t>
  </si>
  <si>
    <t>SYSTEM OPERATIONS</t>
  </si>
  <si>
    <t>SYSTEM STATUS AND DEVELOPMENT SCHEDULE</t>
  </si>
  <si>
    <t>ALERT CLASSIFICATION</t>
  </si>
  <si>
    <t>Sub-Total</t>
  </si>
  <si>
    <t>Distress Alerts</t>
  </si>
  <si>
    <t>False Alerts</t>
  </si>
  <si>
    <t>Undetermined</t>
  </si>
  <si>
    <t>TOTAL</t>
  </si>
  <si>
    <t>2.1.</t>
  </si>
  <si>
    <t xml:space="preserve">Number of Beacon Activations Reported to RCCs/SPOCs within the MCC Service Area </t>
  </si>
  <si>
    <t>2.4.</t>
  </si>
  <si>
    <t>False Alert Rate</t>
  </si>
  <si>
    <t>2.4.1.</t>
  </si>
  <si>
    <t xml:space="preserve">Cospas-Sarsat System operation perspective </t>
  </si>
  <si>
    <t>Number of False Alerts World-wide + Undetermined Alerts World-wide</t>
  </si>
  <si>
    <t>Estimated Number of Beacons</t>
  </si>
  <si>
    <t>False Alert Rate %</t>
  </si>
  <si>
    <t>Participant’s Country Code(s) - 
Beacon Type</t>
  </si>
  <si>
    <t>2.4.2.1</t>
  </si>
  <si>
    <t>MCC reports</t>
  </si>
  <si>
    <t>Total Number 
of Alerts</t>
  </si>
  <si>
    <t>False Alert Rate
%</t>
  </si>
  <si>
    <t>Number of False Alerts + Undetermined 
Alerts Transmitted to SPOCs</t>
  </si>
  <si>
    <t>Number of Detections</t>
  </si>
  <si>
    <t>Number of Detected Beacons
that are registered</t>
  </si>
  <si>
    <t>Calculated 
Registration Rate (%)</t>
  </si>
  <si>
    <t>N/A</t>
  </si>
  <si>
    <t>2.4.2.2</t>
  </si>
  <si>
    <t>RCC reports</t>
  </si>
  <si>
    <t>1.2.</t>
  </si>
  <si>
    <t>LUT availability</t>
  </si>
  <si>
    <t>Unavailability (hours)</t>
  </si>
  <si>
    <t>Ground Segment</t>
  </si>
  <si>
    <t>1.2.1</t>
  </si>
  <si>
    <t>Number of hours in the year</t>
  </si>
  <si>
    <t>MCC availability</t>
  </si>
  <si>
    <t>1.2.2</t>
  </si>
  <si>
    <t>name2</t>
  </si>
  <si>
    <t>name3</t>
  </si>
  <si>
    <t>name4</t>
  </si>
  <si>
    <t>name5</t>
  </si>
  <si>
    <t>name6</t>
  </si>
  <si>
    <t>name7</t>
  </si>
  <si>
    <t>name8</t>
  </si>
  <si>
    <t>NNNN2</t>
  </si>
  <si>
    <t>hh.hh2</t>
  </si>
  <si>
    <t>NNNN3</t>
  </si>
  <si>
    <t>hh.hh3</t>
  </si>
  <si>
    <t>NNNN4</t>
  </si>
  <si>
    <t>hh.hh4</t>
  </si>
  <si>
    <t>NNNN5</t>
  </si>
  <si>
    <t>hh.hh5</t>
  </si>
  <si>
    <t>NNNN6</t>
  </si>
  <si>
    <t>hh.hh6</t>
  </si>
  <si>
    <t>NNNN7</t>
  </si>
  <si>
    <t>hh.hh7</t>
  </si>
  <si>
    <t>NNNN8</t>
  </si>
  <si>
    <t>hh.hh8</t>
  </si>
  <si>
    <t>Code</t>
  </si>
  <si>
    <t>Availability (%)</t>
  </si>
  <si>
    <t xml:space="preserve">     Unfiltered Processing Anomalies</t>
  </si>
  <si>
    <t xml:space="preserve">     Operational False Alerts
     (Beacon Activations)</t>
  </si>
  <si>
    <t xml:space="preserve">         Beacon Mishandling</t>
  </si>
  <si>
    <t xml:space="preserve">         Beacon Malfunction</t>
  </si>
  <si>
    <t xml:space="preserve">         Environmental Conditions</t>
  </si>
  <si>
    <t xml:space="preserve">         Maintenance Activations</t>
  </si>
  <si>
    <t xml:space="preserve">         Voluntary (non-mintenance) Activations</t>
  </si>
  <si>
    <t xml:space="preserve">        Unknown</t>
  </si>
  <si>
    <t>name1</t>
  </si>
  <si>
    <t>NNNN1</t>
  </si>
  <si>
    <t>hh.hh1</t>
  </si>
  <si>
    <r>
      <rPr>
        <b/>
        <sz val="11"/>
        <color theme="1"/>
        <rFont val="Times New Roman"/>
        <family val="1"/>
      </rPr>
      <t>A.003:
Number of False Alerts World-wide + Undetermined Alerts World-wide</t>
    </r>
    <r>
      <rPr>
        <sz val="11"/>
        <color theme="1"/>
        <rFont val="Times New Roman"/>
        <family val="1"/>
      </rPr>
      <t xml:space="preserve">
false alerts world-wide with Participant’s country code(s)
+ undetermined alerts world-wide with Participant’s country code(s)
= ----------------------------------------------------------------------------
estimated total number of beacons with Participant’s country code(s)</t>
    </r>
  </si>
  <si>
    <r>
      <rPr>
        <b/>
        <sz val="11"/>
        <color theme="1"/>
        <rFont val="Times New Roman"/>
        <family val="1"/>
      </rPr>
      <t>A.003:
Number of False Alerts + Undetermined Alerts Transmitted to SPOCs</t>
    </r>
    <r>
      <rPr>
        <sz val="11"/>
        <color theme="1"/>
        <rFont val="Times New Roman"/>
        <family val="1"/>
      </rPr>
      <t xml:space="preserve">
false alerts world-wide with Participant’s country code(s) 
+ undetermined alerts world-wide with Participant’s country code(s)
= ------------------------------------------------------------------------
estimated total number of beacons with Participant’s country code(s)</t>
    </r>
  </si>
  <si>
    <r>
      <rPr>
        <b/>
        <sz val="11"/>
        <color theme="1"/>
        <rFont val="Times New Roman"/>
        <family val="1"/>
      </rPr>
      <t>A.003:</t>
    </r>
    <r>
      <rPr>
        <sz val="11"/>
        <color theme="1"/>
        <rFont val="Times New Roman"/>
        <family val="1"/>
      </rPr>
      <t xml:space="preserve">
</t>
    </r>
    <r>
      <rPr>
        <b/>
        <sz val="11"/>
        <color theme="1"/>
        <rFont val="Times New Roman"/>
        <family val="1"/>
      </rPr>
      <t>Operational False Alerts (Beacon Activations)</t>
    </r>
    <r>
      <rPr>
        <sz val="11"/>
        <color theme="1"/>
        <rFont val="Times New Roman"/>
        <family val="1"/>
      </rPr>
      <t xml:space="preserve">
• See Appendix B.1 for classifications of Cospas-Sarsat alerts and Appendix B.2 for examples of operational false alerts associated with each classification.</t>
    </r>
  </si>
  <si>
    <r>
      <rPr>
        <b/>
        <sz val="11"/>
        <color theme="1"/>
        <rFont val="Times New Roman"/>
        <family val="1"/>
      </rPr>
      <t>A.003:</t>
    </r>
    <r>
      <rPr>
        <sz val="11"/>
        <color theme="1"/>
        <rFont val="Times New Roman"/>
        <family val="1"/>
      </rPr>
      <t xml:space="preserve">
• Report the total number of alerts with location and those detect-only alerts which have been properly validated by the MCCs.</t>
    </r>
  </si>
  <si>
    <r>
      <rPr>
        <b/>
        <sz val="11"/>
        <color theme="1"/>
        <rFont val="Times New Roman"/>
        <family val="1"/>
      </rPr>
      <t>A.003:</t>
    </r>
    <r>
      <rPr>
        <sz val="11"/>
        <color theme="1"/>
        <rFont val="Times New Roman"/>
        <family val="1"/>
      </rPr>
      <t xml:space="preserve">
• Same beacon ID involved in separate incidents at different times will be counted multiple times.</t>
    </r>
  </si>
  <si>
    <r>
      <rPr>
        <b/>
        <sz val="11"/>
        <color theme="1"/>
        <rFont val="Times New Roman"/>
        <family val="1"/>
      </rPr>
      <t>A.003:</t>
    </r>
    <r>
      <rPr>
        <sz val="11"/>
        <color theme="1"/>
        <rFont val="Times New Roman"/>
        <family val="1"/>
      </rPr>
      <t xml:space="preserve">
</t>
    </r>
    <r>
      <rPr>
        <b/>
        <sz val="11"/>
        <color theme="1"/>
        <rFont val="Times New Roman"/>
        <family val="1"/>
      </rPr>
      <t xml:space="preserve">Estimated number of beacons
</t>
    </r>
    <r>
      <rPr>
        <sz val="11"/>
        <color theme="1"/>
        <rFont val="Times New Roman"/>
        <family val="1"/>
      </rPr>
      <t>can be obtained from section 1.3.2, National Beacon Population.</t>
    </r>
  </si>
  <si>
    <r>
      <rPr>
        <b/>
        <sz val="11"/>
        <color theme="1"/>
        <rFont val="Times New Roman"/>
        <family val="1"/>
      </rPr>
      <t>A.003:
Test Beacon</t>
    </r>
    <r>
      <rPr>
        <sz val="11"/>
        <color theme="1"/>
        <rFont val="Times New Roman"/>
        <family val="1"/>
      </rPr>
      <t xml:space="preserve">
(2) Test beacons are those beacons that have been coded as such.</t>
    </r>
  </si>
  <si>
    <r>
      <rPr>
        <b/>
        <sz val="11"/>
        <color theme="1"/>
        <rFont val="Times New Roman"/>
        <family val="1"/>
      </rPr>
      <t>Unavailability (hours)</t>
    </r>
    <r>
      <rPr>
        <sz val="11"/>
        <color theme="1"/>
        <rFont val="Times New Roman"/>
        <family val="1"/>
      </rPr>
      <t xml:space="preserve">
hh.hh (decimal) format</t>
    </r>
  </si>
  <si>
    <r>
      <t xml:space="preserve">A.003:
MCC Availability
</t>
    </r>
    <r>
      <rPr>
        <sz val="11"/>
        <color theme="1"/>
        <rFont val="Times New Roman"/>
        <family val="1"/>
      </rPr>
      <t>Availability is expressed as a percentage and is calculated by dividing the amount of time in operation by the time required to be in operation. 
See C/S A.003, section “Calculation of LUT/MCC Availability” (6.3.3) for complete instructions.</t>
    </r>
    <r>
      <rPr>
        <b/>
        <sz val="11"/>
        <color theme="1"/>
        <rFont val="Times New Roman"/>
        <family val="1"/>
      </rPr>
      <t xml:space="preserve">
</t>
    </r>
    <r>
      <rPr>
        <b/>
        <sz val="11"/>
        <color rgb="FFFF0000"/>
        <rFont val="Times New Roman"/>
        <family val="1"/>
      </rPr>
      <t>The duration of a simple annual backup test should not be considered as unavaibility time.</t>
    </r>
  </si>
  <si>
    <r>
      <t xml:space="preserve">A.003:
LUT Availability
</t>
    </r>
    <r>
      <rPr>
        <sz val="11"/>
        <color theme="1"/>
        <rFont val="Times New Roman"/>
        <family val="1"/>
      </rPr>
      <t>Availability is expressed as a percentage and is calculated by dividing the amount of time in operation by the time required to be in operation. 
See C/S A.003, section “Calculation of LUT/MCC Availability” (6.3.3) for complete instructions.</t>
    </r>
    <r>
      <rPr>
        <b/>
        <sz val="11"/>
        <color theme="1"/>
        <rFont val="Times New Roman"/>
        <family val="1"/>
      </rPr>
      <t xml:space="preserve">
</t>
    </r>
    <r>
      <rPr>
        <b/>
        <sz val="11"/>
        <color rgb="FFFF0000"/>
        <rFont val="Times New Roman"/>
        <family val="1"/>
      </rPr>
      <t>The duration of a simple annual backup test should not be considered as unavaibility time.</t>
    </r>
  </si>
  <si>
    <r>
      <rPr>
        <b/>
        <sz val="11"/>
        <color theme="1"/>
        <rFont val="Times New Roman"/>
        <family val="1"/>
      </rPr>
      <t>A.003:
Number of False Alerts + Undetermined Alerts Transmitted to SPOCs</t>
    </r>
    <r>
      <rPr>
        <sz val="11"/>
        <color theme="1"/>
        <rFont val="Times New Roman"/>
        <family val="1"/>
      </rPr>
      <t xml:space="preserve">
  false alerts within Participant’s Service Area(s) 
 + undetermined alerts within Participant’s Service Area(s)
= ------------------------------------------------------------------------
 total number of alerts within  Participant’s Service Area(s)</t>
    </r>
  </si>
  <si>
    <t>The purpose of these tables is to help Participants to process / verify their data before entering it in their annual report on System status and operations.
Tables can be directly "cut and pasted" from this excel page to the MS Word report.
The Secretariat will be in charge of formatting the annual report before publication on the JC website.
If you note any issues, please contact the Secretariat by email. Thanks!
(Spare pages can be used if formulas in this spreadsheet are corrupted.)</t>
  </si>
  <si>
    <r>
      <rPr>
        <b/>
        <sz val="11"/>
        <color theme="1"/>
        <rFont val="Times New Roman"/>
        <family val="1"/>
      </rPr>
      <t>2021 is not a bisextile year</t>
    </r>
    <r>
      <rPr>
        <sz val="11"/>
        <color theme="1"/>
        <rFont val="Times New Roman"/>
        <family val="1"/>
      </rPr>
      <t xml:space="preserve">
365 x 24 = 8,760 h</t>
    </r>
  </si>
  <si>
    <t>LEOLUT Name 
(ID#)</t>
  </si>
  <si>
    <t>GEOLUT Name 
(ID#)</t>
  </si>
  <si>
    <t>MEOLUT Name 
(ID#)</t>
  </si>
  <si>
    <t>MCC Name
(ID#)</t>
  </si>
  <si>
    <r>
      <t xml:space="preserve">Percentage of detected beacons with </t>
    </r>
    <r>
      <rPr>
        <b/>
        <sz val="12"/>
        <color theme="1"/>
        <rFont val="Times New Roman"/>
        <family val="1"/>
      </rPr>
      <t>own country code</t>
    </r>
    <r>
      <rPr>
        <sz val="12"/>
        <color theme="1"/>
        <rFont val="Times New Roman"/>
        <family val="1"/>
      </rPr>
      <t xml:space="preserve"> that are registered (uncorroborated MEOSAR alerts only) [For </t>
    </r>
    <r>
      <rPr>
        <sz val="12"/>
        <color rgb="FFFF0000"/>
        <rFont val="Times New Roman"/>
        <family val="1"/>
      </rPr>
      <t>LGM MCC</t>
    </r>
    <r>
      <rPr>
        <sz val="12"/>
        <color theme="1"/>
        <rFont val="Times New Roman"/>
        <family val="1"/>
      </rPr>
      <t xml:space="preserve"> only]</t>
    </r>
  </si>
  <si>
    <r>
      <t xml:space="preserve">Percentage of detected beacons with </t>
    </r>
    <r>
      <rPr>
        <b/>
        <sz val="12"/>
        <color theme="1"/>
        <rFont val="Times New Roman"/>
        <family val="1"/>
      </rPr>
      <t>own country code</t>
    </r>
    <r>
      <rPr>
        <sz val="12"/>
        <color theme="1"/>
        <rFont val="Times New Roman"/>
        <family val="1"/>
      </rPr>
      <t xml:space="preserve"> that are registered (excluding uncorroborated MEOSAR alerts)</t>
    </r>
  </si>
  <si>
    <r>
      <rPr>
        <b/>
        <sz val="12"/>
        <color theme="1"/>
        <rFont val="Times New Roman"/>
        <family val="1"/>
      </rPr>
      <t>A.003:
Registration Rate (%)</t>
    </r>
    <r>
      <rPr>
        <sz val="12"/>
        <color theme="1"/>
        <rFont val="Times New Roman"/>
        <family val="1"/>
      </rPr>
      <t xml:space="preserve">
(1) In cases where the calculated registration rate was very low (less than 40%), Administrations should consider use a standard (nominal) registration rate of 70%, unless they have knowledge from other sources that the low number was an accurate depiction of the real registration rate.
Otherwise use the formula "= E [rows 50 to 53] ". </t>
    </r>
  </si>
  <si>
    <t>ELT(DT)</t>
  </si>
  <si>
    <t>ELT*</t>
  </si>
  <si>
    <t>Test Beacon</t>
  </si>
  <si>
    <t xml:space="preserve">         Mounting/Avionic Interface Failure</t>
  </si>
  <si>
    <r>
      <rPr>
        <b/>
        <sz val="12"/>
        <color theme="1"/>
        <rFont val="Times New Roman"/>
        <family val="1"/>
      </rPr>
      <t>A.003:
Registration Rate (%)</t>
    </r>
    <r>
      <rPr>
        <sz val="12"/>
        <color theme="1"/>
        <rFont val="Times New Roman"/>
        <family val="1"/>
      </rPr>
      <t xml:space="preserve">
(1) In cases where the calculated registration rate was very low (less than 40%), Administrations should consider use a standard (nominal) registration rate of 70%, unless they have knowledge from other sources that the low number was an accurate depiction of the real registration rate.
Otherwise use the formula "= Column E [for rows 50 to 54] ". </t>
    </r>
  </si>
  <si>
    <r>
      <t xml:space="preserve">UAs </t>
    </r>
    <r>
      <rPr>
        <b/>
        <u/>
        <sz val="11"/>
        <color rgb="FF000000"/>
        <rFont val="Times New Roman"/>
        <family val="1"/>
      </rPr>
      <t>no</t>
    </r>
    <r>
      <rPr>
        <b/>
        <sz val="11"/>
        <color rgb="FF000000"/>
        <rFont val="Times New Roman"/>
        <family val="1"/>
      </rPr>
      <t>t transmitted to RCCs and SPOCs</t>
    </r>
  </si>
  <si>
    <t>UAs transmitted to RCCs and SPOCs</t>
  </si>
  <si>
    <t>Total UAs</t>
  </si>
  <si>
    <r>
      <t>Feedback for RCCs and SPOCs</t>
    </r>
    <r>
      <rPr>
        <b/>
        <i/>
        <sz val="11"/>
        <color rgb="FF000000"/>
        <rFont val="Times New Roman"/>
        <family val="1"/>
      </rPr>
      <t> (optional)</t>
    </r>
  </si>
  <si>
    <t>1- Per MEOLUT Process. Anomaly Rate Capability only</t>
  </si>
  <si>
    <t>2- Per Beacon Registration only</t>
  </si>
  <si>
    <t>3-Other only</t>
  </si>
  <si>
    <t>Actual Activation</t>
  </si>
  <si>
    <t>Not Actual Activation</t>
  </si>
  <si>
    <t>Undeter-mined</t>
  </si>
  <si>
    <t>FGB*</t>
  </si>
  <si>
    <t>FGB ELT(DT)</t>
  </si>
  <si>
    <t>SGB*</t>
  </si>
  <si>
    <t>SGB ELT(DT)</t>
  </si>
  <si>
    <t xml:space="preserve">Multiple Conditions Met (any combination of 1, 2, or 3) </t>
  </si>
  <si>
    <t xml:space="preserve">         Mounting/Avionics Interface Failure</t>
  </si>
  <si>
    <r>
      <rPr>
        <b/>
        <sz val="11"/>
        <color rgb="FFFF0000"/>
        <rFont val="Times New Roman"/>
        <family val="1"/>
      </rPr>
      <t xml:space="preserve">2024 </t>
    </r>
    <r>
      <rPr>
        <b/>
        <sz val="11"/>
        <color theme="1"/>
        <rFont val="Times New Roman"/>
        <family val="1"/>
      </rPr>
      <t>is a bisextile year</t>
    </r>
    <r>
      <rPr>
        <sz val="11"/>
        <color theme="1"/>
        <rFont val="Times New Roman"/>
        <family val="1"/>
      </rPr>
      <t xml:space="preserve">
366 x 24 = 8,784 h</t>
    </r>
  </si>
  <si>
    <r>
      <t xml:space="preserve">Availability </t>
    </r>
    <r>
      <rPr>
        <b/>
        <sz val="11"/>
        <color rgb="FFFF0000"/>
        <rFont val="Times New Roman"/>
        <family val="1"/>
      </rPr>
      <t>(%)</t>
    </r>
  </si>
  <si>
    <r>
      <t>Availability</t>
    </r>
    <r>
      <rPr>
        <b/>
        <sz val="11"/>
        <color rgb="FFFF0000"/>
        <rFont val="Times New Roman"/>
        <family val="1"/>
      </rPr>
      <t xml:space="preserve"> (%)</t>
    </r>
  </si>
  <si>
    <r>
      <t xml:space="preserve">Calculated 
Registration Rate </t>
    </r>
    <r>
      <rPr>
        <b/>
        <sz val="11"/>
        <color rgb="FFFF0000"/>
        <rFont val="Times New Roman"/>
        <family val="1"/>
      </rPr>
      <t>(%)</t>
    </r>
  </si>
  <si>
    <t xml:space="preserve"> availability should not be in percentage format</t>
  </si>
  <si>
    <t>E.g., 75 means 75%</t>
  </si>
  <si>
    <t>MEOLUT Channel
(#)</t>
  </si>
  <si>
    <t>Unavailbility (hours)</t>
  </si>
  <si>
    <t>Nb of Channel(s)</t>
  </si>
  <si>
    <r>
      <t xml:space="preserve">Table 3 - Combined MEOLUT Channel </t>
    </r>
    <r>
      <rPr>
        <b/>
        <sz val="11"/>
        <color rgb="FF00B050"/>
        <rFont val="Times New Roman"/>
        <family val="1"/>
      </rPr>
      <t>Availabilit</t>
    </r>
    <r>
      <rPr>
        <b/>
        <sz val="11"/>
        <color theme="1"/>
        <rFont val="Times New Roman"/>
        <family val="1"/>
      </rPr>
      <t>y  (for non-phased-array MEOLUT)</t>
    </r>
  </si>
  <si>
    <r>
      <t xml:space="preserve">Table 2 - MEOLUT </t>
    </r>
    <r>
      <rPr>
        <b/>
        <sz val="11"/>
        <color rgb="FF00B050"/>
        <rFont val="Times New Roman"/>
        <family val="1"/>
      </rPr>
      <t>Availability</t>
    </r>
    <r>
      <rPr>
        <b/>
        <sz val="11"/>
        <color theme="1"/>
        <rFont val="Times New Roman"/>
        <family val="1"/>
      </rPr>
      <t xml:space="preserve"> Per MEOLUT Channel (for non-phased-array MEOLUT)</t>
    </r>
  </si>
  <si>
    <r>
      <t xml:space="preserve">A.003: 
MEOLUT Availability
</t>
    </r>
    <r>
      <rPr>
        <sz val="11"/>
        <color theme="1"/>
        <rFont val="Times New Roman"/>
        <family val="1"/>
      </rPr>
      <t>For non-phased-array MEOLUT availability, the results should be reported channel by channel, and based on the number of channels available during the same period</t>
    </r>
  </si>
  <si>
    <t>Commercial Users</t>
  </si>
  <si>
    <t>Recreational Users</t>
  </si>
  <si>
    <t>Maintenance Agents</t>
  </si>
  <si>
    <t>Others</t>
  </si>
  <si>
    <r>
      <rPr>
        <b/>
        <sz val="11"/>
        <color theme="1"/>
        <rFont val="Times New Roman"/>
        <family val="1"/>
      </rPr>
      <t>A.003:</t>
    </r>
    <r>
      <rPr>
        <sz val="11"/>
        <color theme="1"/>
        <rFont val="Times New Roman"/>
        <family val="1"/>
      </rPr>
      <t xml:space="preserve">
</t>
    </r>
    <r>
      <rPr>
        <b/>
        <sz val="11"/>
        <color theme="1"/>
        <rFont val="Times New Roman"/>
        <family val="1"/>
      </rPr>
      <t>Operational False Alerts (Beacon Activations)</t>
    </r>
    <r>
      <rPr>
        <sz val="11"/>
        <color theme="1"/>
        <rFont val="Times New Roman"/>
        <family val="1"/>
      </rPr>
      <t xml:space="preserve">
• Optionally, Beacon Mishandling category may be split into additional subcategories (e.g., commercial users, recreational users, maintenance agents, etc.) in a separate table. </t>
    </r>
  </si>
  <si>
    <t>Mishandling (see above), including: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</si>
</sst>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i/>
      <sz val="10"/>
      <color rgb="FF7030A0"/>
      <name val="Times New Roman"/>
      <family val="1"/>
    </font>
    <font>
      <sz val="12"/>
      <color theme="1"/>
      <name val="Times New Roman"/>
      <family val="1"/>
    </font>
    <font>
      <sz val="11"/>
      <color theme="1"/>
      <name val="Times New Roman"/>
      <family val="1"/>
    </font>
    <font>
      <b/>
      <sz val="10"/>
      <color theme="1"/>
      <name val="Times New Roman"/>
      <family val="1"/>
    </font>
    <font>
      <sz val="12"/>
      <color rgb="FF000000"/>
      <name val="Times New Roman"/>
      <family val="1"/>
    </font>
    <font>
      <b/>
      <sz val="10"/>
      <color rgb="FF000000"/>
      <name val="Times New Roman"/>
      <family val="1"/>
    </font>
    <font>
      <b/>
      <vertAlign val="superscript"/>
      <sz val="10"/>
      <color rgb="FF000000"/>
      <name val="Times New Roman"/>
      <family val="1"/>
    </font>
    <font>
      <sz val="9"/>
      <color indexed="81"/>
      <name val="Tahoma"/>
      <family val="2"/>
    </font>
    <font>
      <b/>
      <sz val="9"/>
      <color indexed="81"/>
      <name val="Tahoma"/>
      <family val="2"/>
    </font>
    <font>
      <b/>
      <sz val="11"/>
      <color theme="1"/>
      <name val="Times New Roman"/>
      <family val="1"/>
    </font>
    <font>
      <i/>
      <sz val="9"/>
      <color rgb="FF7030A0"/>
      <name val="Times New Roman"/>
      <family val="1"/>
    </font>
    <font>
      <u/>
      <sz val="11"/>
      <color theme="1"/>
      <name val="Times New Roman"/>
      <family val="1"/>
    </font>
    <font>
      <b/>
      <sz val="10"/>
      <name val="Times New Roman"/>
      <family val="1"/>
    </font>
    <font>
      <sz val="10"/>
      <name val="Times New Roman"/>
      <family val="1"/>
    </font>
    <font>
      <sz val="9"/>
      <name val="Times New Roman"/>
      <family val="1"/>
    </font>
    <font>
      <sz val="11"/>
      <name val="Times New Roman"/>
      <family val="1"/>
    </font>
    <font>
      <i/>
      <sz val="11"/>
      <color rgb="FF7030A0"/>
      <name val="Times New Roman"/>
      <family val="1"/>
    </font>
    <font>
      <sz val="8"/>
      <name val="Calibri"/>
      <family val="2"/>
      <scheme val="minor"/>
    </font>
    <font>
      <sz val="11"/>
      <color rgb="FFFF0000"/>
      <name val="Times New Roman"/>
      <family val="1"/>
    </font>
    <font>
      <b/>
      <sz val="12"/>
      <color theme="1"/>
      <name val="Times New Roman"/>
      <family val="1"/>
    </font>
    <font>
      <b/>
      <sz val="11"/>
      <color rgb="FFFF0000"/>
      <name val="Times New Roman"/>
      <family val="1"/>
    </font>
    <font>
      <sz val="12"/>
      <color rgb="FFFF0000"/>
      <name val="Times New Roman"/>
      <family val="1"/>
    </font>
    <font>
      <sz val="11"/>
      <color theme="1"/>
      <name val="Calibri"/>
      <family val="2"/>
      <scheme val="minor"/>
    </font>
    <font>
      <b/>
      <sz val="11"/>
      <color rgb="FF000000"/>
      <name val="Times New Roman"/>
      <family val="1"/>
    </font>
    <font>
      <b/>
      <u/>
      <sz val="11"/>
      <color rgb="FF000000"/>
      <name val="Times New Roman"/>
      <family val="1"/>
    </font>
    <font>
      <b/>
      <i/>
      <sz val="11"/>
      <color rgb="FF000000"/>
      <name val="Times New Roman"/>
      <family val="1"/>
    </font>
    <font>
      <b/>
      <sz val="11"/>
      <name val="Times New Roman"/>
      <family val="1"/>
    </font>
    <font>
      <b/>
      <sz val="11"/>
      <color rgb="FF00B050"/>
      <name val="Times New Roman"/>
      <family val="1"/>
    </font>
    <font>
      <b/>
      <i/>
      <sz val="9"/>
      <color rgb="FF7030A0"/>
      <name val="Times New Roman"/>
      <family val="1"/>
    </font>
  </fonts>
  <fills count="13">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rgb="FFA6A6A6"/>
        <bgColor indexed="64"/>
      </patternFill>
    </fill>
    <fill>
      <patternFill patternType="solid">
        <fgColor rgb="FFE6E6E6"/>
        <bgColor indexed="64"/>
      </patternFill>
    </fill>
    <fill>
      <patternFill patternType="darkUp">
        <fgColor rgb="FFC0C0C0"/>
        <bgColor rgb="FFDBDBDB"/>
      </patternFill>
    </fill>
    <fill>
      <patternFill patternType="solid">
        <fgColor theme="7"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CC"/>
      </patternFill>
    </fill>
    <fill>
      <patternFill patternType="solid">
        <fgColor rgb="FFFFFF00"/>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s>
  <cellStyleXfs count="2">
    <xf numFmtId="0" fontId="0" fillId="0" borderId="0"/>
    <xf numFmtId="0" fontId="23" fillId="10" borderId="14" applyNumberFormat="0" applyFont="0" applyAlignment="0" applyProtection="0"/>
  </cellStyleXfs>
  <cellXfs count="130">
    <xf numFmtId="0" fontId="0" fillId="0" borderId="0" xfId="0"/>
    <xf numFmtId="0" fontId="2" fillId="0" borderId="0" xfId="0" applyFont="1"/>
    <xf numFmtId="0" fontId="3" fillId="0" borderId="0" xfId="0" applyFont="1"/>
    <xf numFmtId="0" fontId="3" fillId="0" borderId="0" xfId="0" applyFont="1" applyAlignment="1">
      <alignment horizontal="left"/>
    </xf>
    <xf numFmtId="0" fontId="10"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12" fillId="0" borderId="0" xfId="0" applyFont="1"/>
    <xf numFmtId="0" fontId="12" fillId="0" borderId="0" xfId="0" applyFont="1" applyAlignment="1">
      <alignment horizontal="left"/>
    </xf>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1" fillId="8"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lignment horizontal="center" vertical="center" wrapText="1"/>
    </xf>
    <xf numFmtId="10" fontId="14" fillId="3" borderId="1" xfId="0" applyNumberFormat="1" applyFont="1" applyFill="1" applyBorder="1" applyAlignment="1">
      <alignment horizontal="center" vertical="center" wrapText="1"/>
    </xf>
    <xf numFmtId="1" fontId="11" fillId="8" borderId="1" xfId="0" applyNumberFormat="1" applyFont="1" applyFill="1" applyBorder="1" applyAlignment="1" applyProtection="1">
      <alignment horizontal="center" vertical="center" wrapText="1"/>
      <protection locked="0"/>
    </xf>
    <xf numFmtId="1" fontId="11" fillId="6"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 fontId="16" fillId="6" borderId="1" xfId="0" applyNumberFormat="1" applyFont="1" applyFill="1" applyBorder="1" applyAlignment="1">
      <alignment horizontal="center" vertical="center" wrapText="1"/>
    </xf>
    <xf numFmtId="3" fontId="11" fillId="8" borderId="1" xfId="0" applyNumberFormat="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10" fontId="15"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1" fillId="8" borderId="1" xfId="0"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protection locked="0"/>
    </xf>
    <xf numFmtId="4" fontId="17" fillId="8" borderId="1" xfId="0" applyNumberFormat="1" applyFont="1" applyFill="1" applyBorder="1" applyAlignment="1" applyProtection="1">
      <alignment horizontal="center" vertical="center"/>
      <protection locked="0"/>
    </xf>
    <xf numFmtId="0" fontId="10" fillId="3" borderId="1" xfId="0" applyFont="1" applyFill="1" applyBorder="1" applyAlignment="1">
      <alignment horizontal="center" vertical="center" wrapText="1"/>
    </xf>
    <xf numFmtId="3" fontId="19"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14" fillId="3" borderId="1" xfId="0" applyNumberFormat="1" applyFont="1" applyFill="1" applyBorder="1" applyAlignment="1">
      <alignment horizontal="center" vertical="center" wrapText="1"/>
    </xf>
    <xf numFmtId="2" fontId="14" fillId="7" borderId="1" xfId="0" applyNumberFormat="1"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1" xfId="0" applyFont="1" applyBorder="1" applyAlignment="1">
      <alignment horizontal="justify" vertical="center" wrapText="1"/>
    </xf>
    <xf numFmtId="3" fontId="17" fillId="8" borderId="1" xfId="0" applyNumberFormat="1" applyFont="1" applyFill="1" applyBorder="1" applyAlignment="1" applyProtection="1">
      <alignment horizontal="center" vertical="center" wrapText="1"/>
      <protection locked="0"/>
    </xf>
    <xf numFmtId="2"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3" fontId="19" fillId="11" borderId="1" xfId="0" applyNumberFormat="1" applyFont="1" applyFill="1" applyBorder="1" applyAlignment="1">
      <alignment horizontal="center" vertical="center"/>
    </xf>
    <xf numFmtId="0" fontId="19" fillId="0" borderId="0" xfId="0" applyFont="1" applyAlignment="1">
      <alignment wrapText="1"/>
    </xf>
    <xf numFmtId="0" fontId="19" fillId="0" borderId="0" xfId="0" applyFont="1"/>
    <xf numFmtId="1" fontId="11" fillId="11" borderId="1" xfId="0" applyNumberFormat="1" applyFont="1" applyFill="1" applyBorder="1" applyAlignment="1" applyProtection="1">
      <alignment horizontal="center" vertical="center" wrapText="1"/>
      <protection locked="0"/>
    </xf>
    <xf numFmtId="0" fontId="17" fillId="11" borderId="1" xfId="1" applyFont="1" applyFill="1" applyBorder="1" applyAlignment="1">
      <alignment horizontal="center" vertical="center" wrapText="1"/>
    </xf>
    <xf numFmtId="0" fontId="10" fillId="11" borderId="1" xfId="0" applyFont="1" applyFill="1" applyBorder="1" applyAlignment="1">
      <alignment horizontal="justify" vertical="center" wrapText="1"/>
    </xf>
    <xf numFmtId="0" fontId="4" fillId="11" borderId="1" xfId="0" applyFont="1" applyFill="1" applyBorder="1" applyAlignment="1">
      <alignment horizontal="justify" vertical="center" wrapText="1"/>
    </xf>
    <xf numFmtId="3" fontId="1" fillId="11" borderId="1" xfId="0" applyNumberFormat="1" applyFont="1" applyFill="1" applyBorder="1" applyAlignment="1" applyProtection="1">
      <alignment horizontal="center" vertical="center" wrapText="1"/>
      <protection locked="0"/>
    </xf>
    <xf numFmtId="3" fontId="17" fillId="11" borderId="1" xfId="0" applyNumberFormat="1"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protection locked="0"/>
    </xf>
    <xf numFmtId="0" fontId="17" fillId="7" borderId="1" xfId="0" applyFont="1" applyFill="1" applyBorder="1" applyAlignment="1" applyProtection="1">
      <alignment horizontal="center" vertical="center"/>
      <protection locked="0"/>
    </xf>
    <xf numFmtId="4" fontId="17" fillId="7" borderId="1" xfId="0" applyNumberFormat="1" applyFont="1" applyFill="1" applyBorder="1" applyAlignment="1" applyProtection="1">
      <alignment horizontal="center" vertical="center"/>
      <protection locked="0"/>
    </xf>
    <xf numFmtId="0" fontId="10" fillId="0" borderId="0" xfId="0" applyFont="1"/>
    <xf numFmtId="0" fontId="28" fillId="3" borderId="1" xfId="0" applyFont="1" applyFill="1" applyBorder="1" applyAlignment="1">
      <alignment horizontal="center" vertical="center"/>
    </xf>
    <xf numFmtId="1" fontId="11" fillId="7" borderId="1" xfId="0" applyNumberFormat="1" applyFont="1" applyFill="1" applyBorder="1" applyAlignment="1" applyProtection="1">
      <alignment horizontal="center" vertical="center" wrapText="1"/>
      <protection locked="0"/>
    </xf>
    <xf numFmtId="1" fontId="11" fillId="12" borderId="1" xfId="0" applyNumberFormat="1" applyFont="1" applyFill="1" applyBorder="1" applyAlignment="1" applyProtection="1">
      <alignment horizontal="center" vertical="center" wrapText="1"/>
      <protection locked="0"/>
    </xf>
    <xf numFmtId="1" fontId="29" fillId="12" borderId="1" xfId="0" applyNumberFormat="1"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3" fontId="1" fillId="8"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12" borderId="5" xfId="0" applyFont="1" applyFill="1" applyBorder="1" applyAlignment="1">
      <alignment horizontal="left" vertical="center" wrapText="1"/>
    </xf>
    <xf numFmtId="0" fontId="10" fillId="12" borderId="6" xfId="0" applyFont="1" applyFill="1" applyBorder="1" applyAlignment="1">
      <alignment horizontal="left" vertical="center" wrapText="1"/>
    </xf>
    <xf numFmtId="0" fontId="3" fillId="0" borderId="5" xfId="0" applyFont="1" applyBorder="1" applyAlignment="1">
      <alignment horizontal="right"/>
    </xf>
    <xf numFmtId="0" fontId="3" fillId="0" borderId="6" xfId="0" applyFont="1" applyBorder="1" applyAlignment="1">
      <alignment horizontal="right"/>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3" fillId="7" borderId="3"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0" xfId="0" applyFont="1" applyFill="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12" xfId="0" applyFont="1" applyFill="1" applyBorder="1" applyAlignment="1">
      <alignment horizontal="left" vertical="top"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7" borderId="7" xfId="0" applyFont="1" applyFill="1" applyBorder="1" applyAlignment="1">
      <alignment horizontal="left" vertical="top"/>
    </xf>
    <xf numFmtId="0" fontId="3" fillId="7" borderId="4" xfId="0" applyFont="1" applyFill="1" applyBorder="1" applyAlignment="1">
      <alignment horizontal="left" vertical="top"/>
    </xf>
    <xf numFmtId="0" fontId="3" fillId="7" borderId="8" xfId="0" applyFont="1" applyFill="1" applyBorder="1" applyAlignment="1">
      <alignment horizontal="left" vertical="top"/>
    </xf>
    <xf numFmtId="0" fontId="3" fillId="7" borderId="0" xfId="0" applyFont="1" applyFill="1" applyAlignment="1">
      <alignment horizontal="left" vertical="top"/>
    </xf>
    <xf numFmtId="0" fontId="3" fillId="7" borderId="9" xfId="0" applyFont="1" applyFill="1" applyBorder="1" applyAlignment="1">
      <alignment horizontal="left" vertical="top"/>
    </xf>
    <xf numFmtId="0" fontId="3" fillId="7" borderId="10" xfId="0" applyFont="1" applyFill="1" applyBorder="1" applyAlignment="1">
      <alignment horizontal="left" vertical="top"/>
    </xf>
    <xf numFmtId="0" fontId="3" fillId="7" borderId="11" xfId="0" applyFont="1" applyFill="1" applyBorder="1" applyAlignment="1">
      <alignment horizontal="left" vertical="top"/>
    </xf>
    <xf numFmtId="0" fontId="3" fillId="7" borderId="12" xfId="0" applyFont="1" applyFill="1" applyBorder="1" applyAlignment="1">
      <alignment horizontal="left" vertical="top"/>
    </xf>
    <xf numFmtId="0" fontId="3" fillId="9" borderId="5" xfId="0" applyFont="1" applyFill="1" applyBorder="1" applyAlignment="1">
      <alignment horizontal="left" vertical="top" wrapText="1"/>
    </xf>
    <xf numFmtId="0" fontId="3" fillId="9" borderId="13" xfId="0" applyFont="1" applyFill="1" applyBorder="1" applyAlignment="1">
      <alignment horizontal="left" vertical="top" wrapText="1"/>
    </xf>
    <xf numFmtId="0" fontId="3" fillId="9" borderId="6" xfId="0" applyFont="1" applyFill="1" applyBorder="1" applyAlignment="1">
      <alignment horizontal="left" vertical="top" wrapText="1"/>
    </xf>
    <xf numFmtId="0" fontId="10" fillId="7" borderId="3" xfId="0" applyFont="1" applyFill="1" applyBorder="1" applyAlignment="1">
      <alignment horizontal="left" vertical="top" wrapText="1"/>
    </xf>
    <xf numFmtId="0" fontId="10" fillId="7" borderId="7" xfId="0" applyFont="1" applyFill="1" applyBorder="1" applyAlignment="1">
      <alignment horizontal="left" vertical="top" wrapText="1"/>
    </xf>
    <xf numFmtId="0" fontId="10" fillId="7" borderId="4" xfId="0" applyFont="1" applyFill="1" applyBorder="1" applyAlignment="1">
      <alignment horizontal="left" vertical="top" wrapText="1"/>
    </xf>
    <xf numFmtId="0" fontId="10" fillId="7" borderId="8" xfId="0" applyFont="1" applyFill="1" applyBorder="1" applyAlignment="1">
      <alignment horizontal="left" vertical="top" wrapText="1"/>
    </xf>
    <xf numFmtId="0" fontId="10" fillId="7" borderId="0" xfId="0" applyFont="1" applyFill="1" applyAlignment="1">
      <alignment horizontal="left" vertical="top" wrapText="1"/>
    </xf>
    <xf numFmtId="0" fontId="10" fillId="7" borderId="9" xfId="0" applyFont="1" applyFill="1" applyBorder="1" applyAlignment="1">
      <alignment horizontal="left" vertical="top" wrapText="1"/>
    </xf>
    <xf numFmtId="0" fontId="10" fillId="7" borderId="10" xfId="0" applyFont="1" applyFill="1" applyBorder="1" applyAlignment="1">
      <alignment horizontal="left" vertical="top" wrapText="1"/>
    </xf>
    <xf numFmtId="0" fontId="10" fillId="7" borderId="11" xfId="0" applyFont="1" applyFill="1" applyBorder="1" applyAlignment="1">
      <alignment horizontal="left" vertical="top" wrapText="1"/>
    </xf>
    <xf numFmtId="0" fontId="10" fillId="7" borderId="12"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7" borderId="7" xfId="0" applyFont="1" applyFill="1" applyBorder="1" applyAlignment="1">
      <alignment horizontal="left" vertical="top" wrapText="1"/>
    </xf>
    <xf numFmtId="0" fontId="2" fillId="7" borderId="4"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7" borderId="0" xfId="0" applyFont="1" applyFill="1" applyAlignment="1">
      <alignment horizontal="left" vertical="top" wrapText="1"/>
    </xf>
    <xf numFmtId="0" fontId="2" fillId="7" borderId="9" xfId="0" applyFont="1" applyFill="1" applyBorder="1" applyAlignment="1">
      <alignment horizontal="left" vertical="top" wrapText="1"/>
    </xf>
    <xf numFmtId="0" fontId="2" fillId="7" borderId="10" xfId="0" applyFont="1" applyFill="1" applyBorder="1" applyAlignment="1">
      <alignment horizontal="left" vertical="top" wrapText="1"/>
    </xf>
    <xf numFmtId="0" fontId="2"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24" fillId="2" borderId="2"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17" fillId="11" borderId="1" xfId="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3" fontId="17" fillId="8" borderId="1" xfId="0" applyNumberFormat="1"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 fillId="7" borderId="5" xfId="0" applyFont="1" applyFill="1" applyBorder="1" applyAlignment="1" applyProtection="1">
      <alignment horizontal="center" vertical="center"/>
      <protection locked="0"/>
    </xf>
    <xf numFmtId="0" fontId="1" fillId="7" borderId="6" xfId="0" applyFont="1" applyFill="1" applyBorder="1" applyAlignment="1" applyProtection="1">
      <alignment horizontal="center" vertical="center"/>
      <protection locked="0"/>
    </xf>
  </cellXfs>
  <cellStyles count="2">
    <cellStyle name="Normal" xfId="0" builtinId="0"/>
    <cellStyle name="Note" xfId="1" builtinId="1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1657350</xdr:colOff>
      <xdr:row>132</xdr:row>
      <xdr:rowOff>180975</xdr:rowOff>
    </xdr:from>
    <xdr:to>
      <xdr:col>6</xdr:col>
      <xdr:colOff>47625</xdr:colOff>
      <xdr:row>134</xdr:row>
      <xdr:rowOff>28575</xdr:rowOff>
    </xdr:to>
    <xdr:cxnSp macro="">
      <xdr:nvCxnSpPr>
        <xdr:cNvPr id="3" name="Straight Arrow Connector 2">
          <a:extLst>
            <a:ext uri="{FF2B5EF4-FFF2-40B4-BE49-F238E27FC236}">
              <a16:creationId xmlns:a16="http://schemas.microsoft.com/office/drawing/2014/main" id="{7AC7D746-14CA-4D5A-90AF-F72996E24262}"/>
            </a:ext>
          </a:extLst>
        </xdr:cNvPr>
        <xdr:cNvCxnSpPr/>
      </xdr:nvCxnSpPr>
      <xdr:spPr>
        <a:xfrm flipH="1" flipV="1">
          <a:off x="4905375" y="21574125"/>
          <a:ext cx="3133725" cy="79057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1362075</xdr:colOff>
      <xdr:row>132</xdr:row>
      <xdr:rowOff>228600</xdr:rowOff>
    </xdr:from>
    <xdr:to>
      <xdr:col>6</xdr:col>
      <xdr:colOff>1</xdr:colOff>
      <xdr:row>139</xdr:row>
      <xdr:rowOff>28575</xdr:rowOff>
    </xdr:to>
    <xdr:cxnSp macro="">
      <xdr:nvCxnSpPr>
        <xdr:cNvPr id="4" name="Straight Arrow Connector 3">
          <a:extLst>
            <a:ext uri="{FF2B5EF4-FFF2-40B4-BE49-F238E27FC236}">
              <a16:creationId xmlns:a16="http://schemas.microsoft.com/office/drawing/2014/main" id="{15356BA4-37B7-45BB-A466-4BF6A68B9CD6}"/>
            </a:ext>
          </a:extLst>
        </xdr:cNvPr>
        <xdr:cNvCxnSpPr/>
      </xdr:nvCxnSpPr>
      <xdr:spPr>
        <a:xfrm flipH="1" flipV="1">
          <a:off x="3181350" y="21621750"/>
          <a:ext cx="4810126" cy="150495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266700</xdr:colOff>
      <xdr:row>40</xdr:row>
      <xdr:rowOff>15240</xdr:rowOff>
    </xdr:from>
    <xdr:to>
      <xdr:col>7</xdr:col>
      <xdr:colOff>163830</xdr:colOff>
      <xdr:row>47</xdr:row>
      <xdr:rowOff>139065</xdr:rowOff>
    </xdr:to>
    <xdr:sp macro="" textlink="">
      <xdr:nvSpPr>
        <xdr:cNvPr id="2" name="Star: 7 Points 1">
          <a:extLst>
            <a:ext uri="{FF2B5EF4-FFF2-40B4-BE49-F238E27FC236}">
              <a16:creationId xmlns:a16="http://schemas.microsoft.com/office/drawing/2014/main" id="{2AD4B868-E3B2-F5F3-A63D-169A2F8EACDD}"/>
            </a:ext>
          </a:extLst>
        </xdr:cNvPr>
        <xdr:cNvSpPr/>
      </xdr:nvSpPr>
      <xdr:spPr>
        <a:xfrm>
          <a:off x="7067550" y="8987790"/>
          <a:ext cx="2506980" cy="1447800"/>
        </a:xfrm>
        <a:prstGeom prst="star7">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4000"/>
            <a:t>NEW</a:t>
          </a:r>
        </a:p>
      </xdr:txBody>
    </xdr:sp>
    <xdr:clientData/>
  </xdr:twoCellAnchor>
  <xdr:twoCellAnchor>
    <xdr:from>
      <xdr:col>5</xdr:col>
      <xdr:colOff>323850</xdr:colOff>
      <xdr:row>46</xdr:row>
      <xdr:rowOff>97155</xdr:rowOff>
    </xdr:from>
    <xdr:to>
      <xdr:col>7</xdr:col>
      <xdr:colOff>224790</xdr:colOff>
      <xdr:row>54</xdr:row>
      <xdr:rowOff>38100</xdr:rowOff>
    </xdr:to>
    <xdr:sp macro="" textlink="">
      <xdr:nvSpPr>
        <xdr:cNvPr id="6" name="Star: 7 Points 5">
          <a:extLst>
            <a:ext uri="{FF2B5EF4-FFF2-40B4-BE49-F238E27FC236}">
              <a16:creationId xmlns:a16="http://schemas.microsoft.com/office/drawing/2014/main" id="{7AB7C676-F6FF-4E54-9111-0D697849AE27}"/>
            </a:ext>
          </a:extLst>
        </xdr:cNvPr>
        <xdr:cNvSpPr/>
      </xdr:nvSpPr>
      <xdr:spPr>
        <a:xfrm>
          <a:off x="7124700" y="10098405"/>
          <a:ext cx="2510790" cy="1436370"/>
        </a:xfrm>
        <a:prstGeom prst="star7">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4000"/>
            <a:t>NEW</a:t>
          </a:r>
        </a:p>
      </xdr:txBody>
    </xdr:sp>
    <xdr:clientData/>
  </xdr:twoCellAnchor>
  <xdr:twoCellAnchor>
    <xdr:from>
      <xdr:col>7</xdr:col>
      <xdr:colOff>1344930</xdr:colOff>
      <xdr:row>120</xdr:row>
      <xdr:rowOff>116204</xdr:rowOff>
    </xdr:from>
    <xdr:to>
      <xdr:col>10</xdr:col>
      <xdr:colOff>352425</xdr:colOff>
      <xdr:row>127</xdr:row>
      <xdr:rowOff>76199</xdr:rowOff>
    </xdr:to>
    <xdr:sp macro="" textlink="">
      <xdr:nvSpPr>
        <xdr:cNvPr id="7" name="Star: 7 Points 6">
          <a:extLst>
            <a:ext uri="{FF2B5EF4-FFF2-40B4-BE49-F238E27FC236}">
              <a16:creationId xmlns:a16="http://schemas.microsoft.com/office/drawing/2014/main" id="{39315732-DD90-40C1-B637-63D2FC680643}"/>
            </a:ext>
          </a:extLst>
        </xdr:cNvPr>
        <xdr:cNvSpPr/>
      </xdr:nvSpPr>
      <xdr:spPr>
        <a:xfrm>
          <a:off x="10755630" y="24928829"/>
          <a:ext cx="1607820" cy="1160145"/>
        </a:xfrm>
        <a:prstGeom prst="star7">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400"/>
            <a:t>NEW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1657350</xdr:colOff>
      <xdr:row>110</xdr:row>
      <xdr:rowOff>180975</xdr:rowOff>
    </xdr:from>
    <xdr:to>
      <xdr:col>6</xdr:col>
      <xdr:colOff>47625</xdr:colOff>
      <xdr:row>112</xdr:row>
      <xdr:rowOff>28575</xdr:rowOff>
    </xdr:to>
    <xdr:cxnSp macro="">
      <xdr:nvCxnSpPr>
        <xdr:cNvPr id="2" name="Straight Arrow Connector 1">
          <a:extLst>
            <a:ext uri="{FF2B5EF4-FFF2-40B4-BE49-F238E27FC236}">
              <a16:creationId xmlns:a16="http://schemas.microsoft.com/office/drawing/2014/main" id="{868E8F16-1CFC-4B93-ABC7-1F2357811FC1}"/>
            </a:ext>
          </a:extLst>
        </xdr:cNvPr>
        <xdr:cNvCxnSpPr/>
      </xdr:nvCxnSpPr>
      <xdr:spPr>
        <a:xfrm flipH="1" flipV="1">
          <a:off x="4996815" y="21429345"/>
          <a:ext cx="3272790" cy="79057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1362075</xdr:colOff>
      <xdr:row>110</xdr:row>
      <xdr:rowOff>228600</xdr:rowOff>
    </xdr:from>
    <xdr:to>
      <xdr:col>6</xdr:col>
      <xdr:colOff>1</xdr:colOff>
      <xdr:row>117</xdr:row>
      <xdr:rowOff>28575</xdr:rowOff>
    </xdr:to>
    <xdr:cxnSp macro="">
      <xdr:nvCxnSpPr>
        <xdr:cNvPr id="3" name="Straight Arrow Connector 2">
          <a:extLst>
            <a:ext uri="{FF2B5EF4-FFF2-40B4-BE49-F238E27FC236}">
              <a16:creationId xmlns:a16="http://schemas.microsoft.com/office/drawing/2014/main" id="{3F91F164-8A6E-4806-9C92-95F8CC89D532}"/>
            </a:ext>
          </a:extLst>
        </xdr:cNvPr>
        <xdr:cNvCxnSpPr/>
      </xdr:nvCxnSpPr>
      <xdr:spPr>
        <a:xfrm flipH="1" flipV="1">
          <a:off x="3236595" y="21478875"/>
          <a:ext cx="4983481" cy="167449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1657350</xdr:colOff>
      <xdr:row>101</xdr:row>
      <xdr:rowOff>180975</xdr:rowOff>
    </xdr:from>
    <xdr:to>
      <xdr:col>6</xdr:col>
      <xdr:colOff>47625</xdr:colOff>
      <xdr:row>103</xdr:row>
      <xdr:rowOff>28575</xdr:rowOff>
    </xdr:to>
    <xdr:cxnSp macro="">
      <xdr:nvCxnSpPr>
        <xdr:cNvPr id="2" name="Straight Arrow Connector 1">
          <a:extLst>
            <a:ext uri="{FF2B5EF4-FFF2-40B4-BE49-F238E27FC236}">
              <a16:creationId xmlns:a16="http://schemas.microsoft.com/office/drawing/2014/main" id="{1F320BCC-777D-44A5-A878-F8A820E5C283}"/>
            </a:ext>
          </a:extLst>
        </xdr:cNvPr>
        <xdr:cNvCxnSpPr/>
      </xdr:nvCxnSpPr>
      <xdr:spPr>
        <a:xfrm flipH="1" flipV="1">
          <a:off x="4996815" y="21429345"/>
          <a:ext cx="3272790" cy="79057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1362075</xdr:colOff>
      <xdr:row>101</xdr:row>
      <xdr:rowOff>228600</xdr:rowOff>
    </xdr:from>
    <xdr:to>
      <xdr:col>6</xdr:col>
      <xdr:colOff>1</xdr:colOff>
      <xdr:row>108</xdr:row>
      <xdr:rowOff>28575</xdr:rowOff>
    </xdr:to>
    <xdr:cxnSp macro="">
      <xdr:nvCxnSpPr>
        <xdr:cNvPr id="3" name="Straight Arrow Connector 2">
          <a:extLst>
            <a:ext uri="{FF2B5EF4-FFF2-40B4-BE49-F238E27FC236}">
              <a16:creationId xmlns:a16="http://schemas.microsoft.com/office/drawing/2014/main" id="{3D6A11E8-AF69-4185-8E4B-A034C4EE2F62}"/>
            </a:ext>
          </a:extLst>
        </xdr:cNvPr>
        <xdr:cNvCxnSpPr/>
      </xdr:nvCxnSpPr>
      <xdr:spPr>
        <a:xfrm flipH="1" flipV="1">
          <a:off x="3236595" y="21478875"/>
          <a:ext cx="4983481" cy="167449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50"/>
  <sheetViews>
    <sheetView tabSelected="1" topLeftCell="C104" workbookViewId="0">
      <selection activeCell="B122" sqref="B122:G127"/>
    </sheetView>
  </sheetViews>
  <sheetFormatPr defaultColWidth="9" defaultRowHeight="13.8" x14ac:dyDescent="0.25"/>
  <cols>
    <col min="1" max="1" width="9" style="2"/>
    <col min="2" max="2" width="18.33203125" style="2" customWidth="1"/>
    <col min="3" max="3" width="21.44140625" style="2" customWidth="1"/>
    <col min="4" max="4" width="26" style="2" customWidth="1"/>
    <col min="5" max="5" width="24.44140625" style="2" customWidth="1"/>
    <col min="6" max="6" width="20.6640625" style="2" customWidth="1"/>
    <col min="7" max="7" width="17.33203125" style="2" customWidth="1"/>
    <col min="8" max="8" width="19.88671875" style="2" customWidth="1"/>
    <col min="9" max="15" width="9" style="2"/>
    <col min="16" max="16" width="17.33203125" style="2" customWidth="1"/>
    <col min="17" max="16384" width="9" style="2"/>
  </cols>
  <sheetData>
    <row r="2" spans="1:11" ht="86.25" customHeight="1" x14ac:dyDescent="0.25">
      <c r="B2" s="97" t="s">
        <v>97</v>
      </c>
      <c r="C2" s="98"/>
      <c r="D2" s="98"/>
      <c r="E2" s="98"/>
      <c r="F2" s="98"/>
      <c r="G2" s="99"/>
    </row>
    <row r="4" spans="1:11" x14ac:dyDescent="0.25">
      <c r="A4" s="3">
        <v>1</v>
      </c>
      <c r="B4" s="2" t="s">
        <v>16</v>
      </c>
    </row>
    <row r="5" spans="1:11" x14ac:dyDescent="0.25">
      <c r="A5" s="3"/>
    </row>
    <row r="6" spans="1:11" x14ac:dyDescent="0.25">
      <c r="A6" s="10" t="s">
        <v>44</v>
      </c>
      <c r="B6" s="9" t="s">
        <v>47</v>
      </c>
    </row>
    <row r="7" spans="1:11" x14ac:dyDescent="0.25">
      <c r="A7" s="10"/>
      <c r="B7" s="9"/>
      <c r="E7" s="28" t="s">
        <v>49</v>
      </c>
      <c r="G7" s="75" t="s">
        <v>98</v>
      </c>
      <c r="H7" s="76"/>
      <c r="I7" s="76"/>
      <c r="J7" s="77"/>
    </row>
    <row r="8" spans="1:11" x14ac:dyDescent="0.25">
      <c r="A8" s="3" t="s">
        <v>48</v>
      </c>
      <c r="B8" s="2" t="s">
        <v>45</v>
      </c>
      <c r="E8" s="33">
        <v>8760</v>
      </c>
      <c r="G8" s="81"/>
      <c r="H8" s="82"/>
      <c r="I8" s="82"/>
      <c r="J8" s="83"/>
    </row>
    <row r="9" spans="1:11" x14ac:dyDescent="0.25">
      <c r="A9" s="3"/>
    </row>
    <row r="10" spans="1:11" ht="29.85" customHeight="1" x14ac:dyDescent="0.25">
      <c r="A10" s="3"/>
      <c r="B10" s="32" t="s">
        <v>99</v>
      </c>
      <c r="C10" s="26" t="s">
        <v>73</v>
      </c>
      <c r="D10" s="27" t="s">
        <v>46</v>
      </c>
      <c r="E10" s="26" t="s">
        <v>74</v>
      </c>
      <c r="G10" s="100" t="s">
        <v>95</v>
      </c>
      <c r="H10" s="101"/>
      <c r="I10" s="101"/>
      <c r="J10" s="101"/>
      <c r="K10" s="102"/>
    </row>
    <row r="11" spans="1:11" ht="15" customHeight="1" x14ac:dyDescent="0.25">
      <c r="A11" s="3"/>
      <c r="B11" s="29" t="s">
        <v>83</v>
      </c>
      <c r="C11" s="30" t="s">
        <v>84</v>
      </c>
      <c r="D11" s="31" t="s">
        <v>85</v>
      </c>
      <c r="E11" s="34" t="e">
        <f>($E$8-D11)/$E$8*100</f>
        <v>#VALUE!</v>
      </c>
      <c r="G11" s="103"/>
      <c r="H11" s="104"/>
      <c r="I11" s="104"/>
      <c r="J11" s="104"/>
      <c r="K11" s="105"/>
    </row>
    <row r="12" spans="1:11" ht="15" customHeight="1" x14ac:dyDescent="0.25">
      <c r="A12" s="3"/>
      <c r="B12" s="29" t="s">
        <v>52</v>
      </c>
      <c r="C12" s="30" t="s">
        <v>59</v>
      </c>
      <c r="D12" s="31" t="s">
        <v>60</v>
      </c>
      <c r="E12" s="34" t="e">
        <f t="shared" ref="E12:E18" si="0">($E$8-D12)/$E$8*100</f>
        <v>#VALUE!</v>
      </c>
      <c r="G12" s="103"/>
      <c r="H12" s="104"/>
      <c r="I12" s="104"/>
      <c r="J12" s="104"/>
      <c r="K12" s="105"/>
    </row>
    <row r="13" spans="1:11" ht="15" customHeight="1" x14ac:dyDescent="0.25">
      <c r="A13" s="3"/>
      <c r="B13" s="29" t="s">
        <v>53</v>
      </c>
      <c r="C13" s="30" t="s">
        <v>61</v>
      </c>
      <c r="D13" s="31" t="s">
        <v>62</v>
      </c>
      <c r="E13" s="34" t="e">
        <f t="shared" si="0"/>
        <v>#VALUE!</v>
      </c>
      <c r="G13" s="103"/>
      <c r="H13" s="104"/>
      <c r="I13" s="104"/>
      <c r="J13" s="104"/>
      <c r="K13" s="105"/>
    </row>
    <row r="14" spans="1:11" ht="15" customHeight="1" x14ac:dyDescent="0.25">
      <c r="A14" s="3"/>
      <c r="B14" s="29" t="s">
        <v>54</v>
      </c>
      <c r="C14" s="30" t="s">
        <v>63</v>
      </c>
      <c r="D14" s="31" t="s">
        <v>64</v>
      </c>
      <c r="E14" s="34" t="e">
        <f t="shared" si="0"/>
        <v>#VALUE!</v>
      </c>
      <c r="G14" s="103"/>
      <c r="H14" s="104"/>
      <c r="I14" s="104"/>
      <c r="J14" s="104"/>
      <c r="K14" s="105"/>
    </row>
    <row r="15" spans="1:11" ht="15" customHeight="1" x14ac:dyDescent="0.25">
      <c r="A15" s="3"/>
      <c r="B15" s="29" t="s">
        <v>55</v>
      </c>
      <c r="C15" s="30" t="s">
        <v>65</v>
      </c>
      <c r="D15" s="31" t="s">
        <v>66</v>
      </c>
      <c r="E15" s="34" t="e">
        <f t="shared" si="0"/>
        <v>#VALUE!</v>
      </c>
      <c r="G15" s="103"/>
      <c r="H15" s="104"/>
      <c r="I15" s="104"/>
      <c r="J15" s="104"/>
      <c r="K15" s="105"/>
    </row>
    <row r="16" spans="1:11" ht="15" customHeight="1" x14ac:dyDescent="0.25">
      <c r="A16" s="3"/>
      <c r="B16" s="29" t="s">
        <v>56</v>
      </c>
      <c r="C16" s="30" t="s">
        <v>67</v>
      </c>
      <c r="D16" s="31" t="s">
        <v>68</v>
      </c>
      <c r="E16" s="34" t="e">
        <f t="shared" si="0"/>
        <v>#VALUE!</v>
      </c>
      <c r="G16" s="106"/>
      <c r="H16" s="107"/>
      <c r="I16" s="107"/>
      <c r="J16" s="107"/>
      <c r="K16" s="108"/>
    </row>
    <row r="17" spans="1:10" ht="15" customHeight="1" x14ac:dyDescent="0.25">
      <c r="A17" s="3"/>
      <c r="B17" s="29" t="s">
        <v>57</v>
      </c>
      <c r="C17" s="30" t="s">
        <v>69</v>
      </c>
      <c r="D17" s="31" t="s">
        <v>70</v>
      </c>
      <c r="E17" s="34" t="e">
        <f t="shared" si="0"/>
        <v>#VALUE!</v>
      </c>
    </row>
    <row r="18" spans="1:10" ht="15" customHeight="1" x14ac:dyDescent="0.25">
      <c r="A18" s="3"/>
      <c r="B18" s="29" t="s">
        <v>58</v>
      </c>
      <c r="C18" s="30" t="s">
        <v>71</v>
      </c>
      <c r="D18" s="31" t="s">
        <v>72</v>
      </c>
      <c r="E18" s="34" t="e">
        <f t="shared" si="0"/>
        <v>#VALUE!</v>
      </c>
      <c r="G18" s="75" t="s">
        <v>93</v>
      </c>
      <c r="H18" s="76"/>
      <c r="I18" s="76"/>
      <c r="J18" s="77"/>
    </row>
    <row r="19" spans="1:10" ht="15" customHeight="1" x14ac:dyDescent="0.25">
      <c r="A19" s="3"/>
      <c r="B19" s="3"/>
      <c r="C19" s="3"/>
      <c r="D19" s="3"/>
      <c r="E19" s="3"/>
      <c r="G19" s="81"/>
      <c r="H19" s="82"/>
      <c r="I19" s="82"/>
      <c r="J19" s="83"/>
    </row>
    <row r="20" spans="1:10" ht="30.15" customHeight="1" x14ac:dyDescent="0.25">
      <c r="A20" s="3"/>
      <c r="B20" s="32" t="s">
        <v>100</v>
      </c>
      <c r="C20" s="26" t="s">
        <v>73</v>
      </c>
      <c r="D20" s="27" t="s">
        <v>46</v>
      </c>
      <c r="E20" s="26" t="s">
        <v>74</v>
      </c>
    </row>
    <row r="21" spans="1:10" ht="15" customHeight="1" x14ac:dyDescent="0.25">
      <c r="A21" s="3"/>
      <c r="B21" s="29" t="s">
        <v>83</v>
      </c>
      <c r="C21" s="30" t="s">
        <v>84</v>
      </c>
      <c r="D21" s="31" t="s">
        <v>85</v>
      </c>
      <c r="E21" s="34" t="e">
        <f>($E$8-D21)/$E$8*100</f>
        <v>#VALUE!</v>
      </c>
    </row>
    <row r="22" spans="1:10" ht="15" customHeight="1" x14ac:dyDescent="0.25">
      <c r="A22" s="3"/>
      <c r="B22" s="29" t="s">
        <v>52</v>
      </c>
      <c r="C22" s="30" t="s">
        <v>59</v>
      </c>
      <c r="D22" s="31" t="s">
        <v>60</v>
      </c>
      <c r="E22" s="34" t="e">
        <f t="shared" ref="E22:E23" si="1">($E$8-D22)/$E$8*100</f>
        <v>#VALUE!</v>
      </c>
    </row>
    <row r="23" spans="1:10" ht="15" customHeight="1" x14ac:dyDescent="0.25">
      <c r="A23" s="3"/>
      <c r="B23" s="29" t="s">
        <v>53</v>
      </c>
      <c r="C23" s="30" t="s">
        <v>61</v>
      </c>
      <c r="D23" s="31" t="s">
        <v>62</v>
      </c>
      <c r="E23" s="34" t="e">
        <f t="shared" si="1"/>
        <v>#VALUE!</v>
      </c>
    </row>
    <row r="24" spans="1:10" ht="15" customHeight="1" x14ac:dyDescent="0.25">
      <c r="A24" s="3"/>
      <c r="B24" s="3"/>
      <c r="C24" s="3"/>
      <c r="D24" s="3"/>
      <c r="E24" s="3"/>
    </row>
    <row r="25" spans="1:10" ht="30.15" customHeight="1" x14ac:dyDescent="0.25">
      <c r="A25" s="3"/>
      <c r="B25" s="32" t="s">
        <v>101</v>
      </c>
      <c r="C25" s="26" t="s">
        <v>73</v>
      </c>
      <c r="D25" s="27" t="s">
        <v>46</v>
      </c>
      <c r="E25" s="26" t="s">
        <v>74</v>
      </c>
    </row>
    <row r="26" spans="1:10" ht="15" customHeight="1" x14ac:dyDescent="0.25">
      <c r="A26" s="3"/>
      <c r="B26" s="29" t="s">
        <v>83</v>
      </c>
      <c r="C26" s="30" t="s">
        <v>84</v>
      </c>
      <c r="D26" s="31" t="s">
        <v>85</v>
      </c>
      <c r="E26" s="34" t="e">
        <f>($E$8-D26)/$E$8*100</f>
        <v>#VALUE!</v>
      </c>
    </row>
    <row r="27" spans="1:10" ht="15" customHeight="1" x14ac:dyDescent="0.25">
      <c r="A27" s="3"/>
      <c r="B27" s="29" t="s">
        <v>52</v>
      </c>
      <c r="C27" s="30" t="s">
        <v>59</v>
      </c>
      <c r="D27" s="31" t="s">
        <v>60</v>
      </c>
      <c r="E27" s="34" t="e">
        <f t="shared" ref="E27:E33" si="2">($E$8-D27)/$E$8</f>
        <v>#VALUE!</v>
      </c>
    </row>
    <row r="28" spans="1:10" ht="15" customHeight="1" x14ac:dyDescent="0.25">
      <c r="A28" s="3"/>
      <c r="B28" s="29" t="s">
        <v>53</v>
      </c>
      <c r="C28" s="30" t="s">
        <v>61</v>
      </c>
      <c r="D28" s="31" t="s">
        <v>62</v>
      </c>
      <c r="E28" s="34" t="e">
        <f t="shared" si="2"/>
        <v>#VALUE!</v>
      </c>
    </row>
    <row r="29" spans="1:10" ht="15" customHeight="1" x14ac:dyDescent="0.25">
      <c r="A29" s="3"/>
      <c r="B29" s="29" t="s">
        <v>54</v>
      </c>
      <c r="C29" s="30" t="s">
        <v>63</v>
      </c>
      <c r="D29" s="31" t="s">
        <v>64</v>
      </c>
      <c r="E29" s="34" t="e">
        <f t="shared" si="2"/>
        <v>#VALUE!</v>
      </c>
    </row>
    <row r="30" spans="1:10" ht="15" customHeight="1" x14ac:dyDescent="0.25">
      <c r="A30" s="3"/>
      <c r="B30" s="29" t="s">
        <v>55</v>
      </c>
      <c r="C30" s="30" t="s">
        <v>65</v>
      </c>
      <c r="D30" s="31" t="s">
        <v>66</v>
      </c>
      <c r="E30" s="34" t="e">
        <f t="shared" si="2"/>
        <v>#VALUE!</v>
      </c>
    </row>
    <row r="31" spans="1:10" ht="15" customHeight="1" x14ac:dyDescent="0.25">
      <c r="A31" s="3"/>
      <c r="B31" s="29" t="s">
        <v>56</v>
      </c>
      <c r="C31" s="30" t="s">
        <v>67</v>
      </c>
      <c r="D31" s="31" t="s">
        <v>68</v>
      </c>
      <c r="E31" s="34" t="e">
        <f t="shared" si="2"/>
        <v>#VALUE!</v>
      </c>
    </row>
    <row r="32" spans="1:10" ht="15" customHeight="1" x14ac:dyDescent="0.25">
      <c r="A32" s="3"/>
      <c r="B32" s="29" t="s">
        <v>57</v>
      </c>
      <c r="C32" s="30" t="s">
        <v>69</v>
      </c>
      <c r="D32" s="31" t="s">
        <v>70</v>
      </c>
      <c r="E32" s="34" t="e">
        <f t="shared" si="2"/>
        <v>#VALUE!</v>
      </c>
    </row>
    <row r="33" spans="1:11" ht="15" customHeight="1" x14ac:dyDescent="0.25">
      <c r="A33" s="3"/>
      <c r="B33" s="29" t="s">
        <v>58</v>
      </c>
      <c r="C33" s="30" t="s">
        <v>71</v>
      </c>
      <c r="D33" s="31" t="s">
        <v>72</v>
      </c>
      <c r="E33" s="34" t="e">
        <f t="shared" si="2"/>
        <v>#VALUE!</v>
      </c>
    </row>
    <row r="35" spans="1:11" x14ac:dyDescent="0.25">
      <c r="B35" s="59" t="s">
        <v>137</v>
      </c>
    </row>
    <row r="36" spans="1:11" ht="27.6" x14ac:dyDescent="0.25">
      <c r="B36" s="32" t="s">
        <v>133</v>
      </c>
      <c r="C36" s="26" t="s">
        <v>73</v>
      </c>
      <c r="D36" s="27" t="s">
        <v>134</v>
      </c>
      <c r="E36" s="60" t="s">
        <v>74</v>
      </c>
      <c r="G36" s="100" t="s">
        <v>138</v>
      </c>
      <c r="H36" s="101"/>
      <c r="I36" s="101"/>
      <c r="J36" s="101"/>
      <c r="K36" s="102"/>
    </row>
    <row r="37" spans="1:11" x14ac:dyDescent="0.25">
      <c r="B37" s="56">
        <v>1</v>
      </c>
      <c r="C37" s="57" t="s">
        <v>84</v>
      </c>
      <c r="D37" s="58" t="s">
        <v>85</v>
      </c>
      <c r="E37" s="34" t="e">
        <f>($E$8-D37)/$E$8*100</f>
        <v>#VALUE!</v>
      </c>
      <c r="G37" s="103"/>
      <c r="H37" s="104"/>
      <c r="I37" s="104"/>
      <c r="J37" s="104"/>
      <c r="K37" s="105"/>
    </row>
    <row r="38" spans="1:11" x14ac:dyDescent="0.25">
      <c r="B38" s="56">
        <v>2</v>
      </c>
      <c r="C38" s="57" t="s">
        <v>59</v>
      </c>
      <c r="D38" s="58" t="s">
        <v>60</v>
      </c>
      <c r="E38" s="34" t="e">
        <f t="shared" ref="E38:E42" si="3">($E$8-D38)/$E$8</f>
        <v>#VALUE!</v>
      </c>
      <c r="G38" s="103"/>
      <c r="H38" s="104"/>
      <c r="I38" s="104"/>
      <c r="J38" s="104"/>
      <c r="K38" s="105"/>
    </row>
    <row r="39" spans="1:11" x14ac:dyDescent="0.25">
      <c r="B39" s="56">
        <v>3</v>
      </c>
      <c r="C39" s="57" t="s">
        <v>61</v>
      </c>
      <c r="D39" s="58" t="s">
        <v>62</v>
      </c>
      <c r="E39" s="34" t="e">
        <f t="shared" si="3"/>
        <v>#VALUE!</v>
      </c>
      <c r="G39" s="103"/>
      <c r="H39" s="104"/>
      <c r="I39" s="104"/>
      <c r="J39" s="104"/>
      <c r="K39" s="105"/>
    </row>
    <row r="40" spans="1:11" x14ac:dyDescent="0.25">
      <c r="B40" s="56">
        <v>4</v>
      </c>
      <c r="C40" s="57" t="s">
        <v>63</v>
      </c>
      <c r="D40" s="58" t="s">
        <v>64</v>
      </c>
      <c r="E40" s="34" t="e">
        <f t="shared" si="3"/>
        <v>#VALUE!</v>
      </c>
      <c r="G40" s="103"/>
      <c r="H40" s="104"/>
      <c r="I40" s="104"/>
      <c r="J40" s="104"/>
      <c r="K40" s="105"/>
    </row>
    <row r="41" spans="1:11" x14ac:dyDescent="0.25">
      <c r="B41" s="56">
        <v>5</v>
      </c>
      <c r="C41" s="57" t="s">
        <v>65</v>
      </c>
      <c r="D41" s="58" t="s">
        <v>66</v>
      </c>
      <c r="E41" s="34" t="e">
        <f t="shared" si="3"/>
        <v>#VALUE!</v>
      </c>
      <c r="G41" s="103"/>
      <c r="H41" s="104"/>
      <c r="I41" s="104"/>
      <c r="J41" s="104"/>
      <c r="K41" s="105"/>
    </row>
    <row r="42" spans="1:11" x14ac:dyDescent="0.25">
      <c r="B42" s="56">
        <v>6</v>
      </c>
      <c r="C42" s="57" t="s">
        <v>67</v>
      </c>
      <c r="D42" s="58" t="s">
        <v>68</v>
      </c>
      <c r="E42" s="34" t="e">
        <f t="shared" si="3"/>
        <v>#VALUE!</v>
      </c>
      <c r="G42" s="106"/>
      <c r="H42" s="107"/>
      <c r="I42" s="107"/>
      <c r="J42" s="107"/>
      <c r="K42" s="108"/>
    </row>
    <row r="43" spans="1:11" x14ac:dyDescent="0.25">
      <c r="B43" s="56">
        <v>7</v>
      </c>
      <c r="C43" s="57" t="s">
        <v>69</v>
      </c>
      <c r="D43" s="58" t="s">
        <v>70</v>
      </c>
      <c r="E43" s="34" t="e">
        <f t="shared" ref="E43:E44" si="4">($E$8-D43)/$E$8</f>
        <v>#VALUE!</v>
      </c>
    </row>
    <row r="44" spans="1:11" x14ac:dyDescent="0.25">
      <c r="B44" s="56">
        <v>8</v>
      </c>
      <c r="C44" s="57" t="s">
        <v>71</v>
      </c>
      <c r="D44" s="58" t="s">
        <v>72</v>
      </c>
      <c r="E44" s="34" t="e">
        <f t="shared" si="4"/>
        <v>#VALUE!</v>
      </c>
    </row>
    <row r="46" spans="1:11" x14ac:dyDescent="0.25">
      <c r="B46" s="59" t="s">
        <v>136</v>
      </c>
    </row>
    <row r="47" spans="1:11" ht="23.4" customHeight="1" x14ac:dyDescent="0.25">
      <c r="B47" s="126" t="s">
        <v>135</v>
      </c>
      <c r="C47" s="127"/>
      <c r="D47" s="27" t="s">
        <v>134</v>
      </c>
      <c r="E47" s="60" t="s">
        <v>74</v>
      </c>
    </row>
    <row r="48" spans="1:11" x14ac:dyDescent="0.25">
      <c r="B48" s="128">
        <v>7</v>
      </c>
      <c r="C48" s="129"/>
      <c r="D48" s="58" t="s">
        <v>85</v>
      </c>
      <c r="E48" s="34" t="e">
        <f>($E$8-D48)/$E$8*100</f>
        <v>#VALUE!</v>
      </c>
    </row>
    <row r="49" spans="1:11" x14ac:dyDescent="0.25">
      <c r="B49" s="128">
        <v>6</v>
      </c>
      <c r="C49" s="129"/>
      <c r="D49" s="58" t="s">
        <v>60</v>
      </c>
      <c r="E49" s="34" t="e">
        <f t="shared" ref="E49:E55" si="5">($E$8-D49)/$E$8</f>
        <v>#VALUE!</v>
      </c>
    </row>
    <row r="50" spans="1:11" x14ac:dyDescent="0.25">
      <c r="B50" s="128">
        <v>5</v>
      </c>
      <c r="C50" s="129"/>
      <c r="D50" s="58" t="s">
        <v>62</v>
      </c>
      <c r="E50" s="34" t="e">
        <f t="shared" si="5"/>
        <v>#VALUE!</v>
      </c>
    </row>
    <row r="51" spans="1:11" x14ac:dyDescent="0.25">
      <c r="B51" s="128">
        <v>4</v>
      </c>
      <c r="C51" s="129"/>
      <c r="D51" s="58" t="s">
        <v>64</v>
      </c>
      <c r="E51" s="34" t="e">
        <f t="shared" si="5"/>
        <v>#VALUE!</v>
      </c>
    </row>
    <row r="52" spans="1:11" x14ac:dyDescent="0.25">
      <c r="B52" s="128">
        <v>3</v>
      </c>
      <c r="C52" s="129"/>
      <c r="D52" s="58" t="s">
        <v>66</v>
      </c>
      <c r="E52" s="34" t="e">
        <f t="shared" si="5"/>
        <v>#VALUE!</v>
      </c>
    </row>
    <row r="53" spans="1:11" x14ac:dyDescent="0.25">
      <c r="B53" s="128">
        <v>2</v>
      </c>
      <c r="C53" s="129"/>
      <c r="D53" s="58" t="s">
        <v>68</v>
      </c>
      <c r="E53" s="34" t="e">
        <f t="shared" si="5"/>
        <v>#VALUE!</v>
      </c>
    </row>
    <row r="54" spans="1:11" x14ac:dyDescent="0.25">
      <c r="B54" s="128">
        <v>1</v>
      </c>
      <c r="C54" s="129"/>
      <c r="D54" s="58" t="s">
        <v>70</v>
      </c>
      <c r="E54" s="34" t="e">
        <f t="shared" si="5"/>
        <v>#VALUE!</v>
      </c>
    </row>
    <row r="55" spans="1:11" x14ac:dyDescent="0.25">
      <c r="B55" s="128">
        <v>0</v>
      </c>
      <c r="C55" s="129"/>
      <c r="D55" s="58" t="s">
        <v>72</v>
      </c>
      <c r="E55" s="34" t="e">
        <f t="shared" si="5"/>
        <v>#VALUE!</v>
      </c>
    </row>
    <row r="58" spans="1:11" x14ac:dyDescent="0.25">
      <c r="A58" s="3" t="s">
        <v>51</v>
      </c>
      <c r="B58" s="2" t="s">
        <v>50</v>
      </c>
      <c r="G58" s="100" t="s">
        <v>94</v>
      </c>
      <c r="H58" s="101"/>
      <c r="I58" s="101"/>
      <c r="J58" s="101"/>
      <c r="K58" s="102"/>
    </row>
    <row r="59" spans="1:11" x14ac:dyDescent="0.25">
      <c r="A59" s="3"/>
      <c r="G59" s="103"/>
      <c r="H59" s="104"/>
      <c r="I59" s="104"/>
      <c r="J59" s="104"/>
      <c r="K59" s="105"/>
    </row>
    <row r="60" spans="1:11" ht="30.15" customHeight="1" x14ac:dyDescent="0.25">
      <c r="A60" s="3"/>
      <c r="B60" s="32" t="s">
        <v>102</v>
      </c>
      <c r="C60" s="26" t="s">
        <v>73</v>
      </c>
      <c r="D60" s="27" t="s">
        <v>46</v>
      </c>
      <c r="E60" s="26" t="s">
        <v>74</v>
      </c>
      <c r="G60" s="103"/>
      <c r="H60" s="104"/>
      <c r="I60" s="104"/>
      <c r="J60" s="104"/>
      <c r="K60" s="105"/>
    </row>
    <row r="61" spans="1:11" ht="15" customHeight="1" x14ac:dyDescent="0.25">
      <c r="A61" s="3"/>
      <c r="B61" s="29" t="s">
        <v>83</v>
      </c>
      <c r="C61" s="30" t="s">
        <v>84</v>
      </c>
      <c r="D61" s="31" t="s">
        <v>85</v>
      </c>
      <c r="E61" s="34" t="e">
        <f>($E$8-D61)/$E$8*100</f>
        <v>#VALUE!</v>
      </c>
      <c r="G61" s="103"/>
      <c r="H61" s="104"/>
      <c r="I61" s="104"/>
      <c r="J61" s="104"/>
      <c r="K61" s="105"/>
    </row>
    <row r="62" spans="1:11" ht="15" customHeight="1" x14ac:dyDescent="0.25">
      <c r="A62" s="3"/>
      <c r="B62" s="29" t="s">
        <v>52</v>
      </c>
      <c r="C62" s="30" t="s">
        <v>59</v>
      </c>
      <c r="D62" s="31" t="s">
        <v>60</v>
      </c>
      <c r="E62" s="34" t="e">
        <f t="shared" ref="E62:E63" si="6">($E$8-D62)/$E$8*100</f>
        <v>#VALUE!</v>
      </c>
      <c r="G62" s="103"/>
      <c r="H62" s="104"/>
      <c r="I62" s="104"/>
      <c r="J62" s="104"/>
      <c r="K62" s="105"/>
    </row>
    <row r="63" spans="1:11" ht="15" customHeight="1" x14ac:dyDescent="0.25">
      <c r="A63" s="3"/>
      <c r="B63" s="29" t="s">
        <v>53</v>
      </c>
      <c r="C63" s="30" t="s">
        <v>61</v>
      </c>
      <c r="D63" s="31" t="s">
        <v>62</v>
      </c>
      <c r="E63" s="34" t="e">
        <f t="shared" si="6"/>
        <v>#VALUE!</v>
      </c>
      <c r="G63" s="103"/>
      <c r="H63" s="104"/>
      <c r="I63" s="104"/>
      <c r="J63" s="104"/>
      <c r="K63" s="105"/>
    </row>
    <row r="64" spans="1:11" x14ac:dyDescent="0.25">
      <c r="A64" s="3"/>
      <c r="G64" s="106"/>
      <c r="H64" s="107"/>
      <c r="I64" s="107"/>
      <c r="J64" s="107"/>
      <c r="K64" s="108"/>
    </row>
    <row r="65" spans="1:5" x14ac:dyDescent="0.25">
      <c r="A65" s="3"/>
    </row>
    <row r="66" spans="1:5" x14ac:dyDescent="0.25">
      <c r="A66" s="3"/>
    </row>
    <row r="67" spans="1:5" x14ac:dyDescent="0.25">
      <c r="A67" s="3"/>
    </row>
    <row r="68" spans="1:5" x14ac:dyDescent="0.25">
      <c r="A68" s="9" t="s">
        <v>9</v>
      </c>
      <c r="B68" s="9" t="s">
        <v>10</v>
      </c>
    </row>
    <row r="69" spans="1:5" x14ac:dyDescent="0.25">
      <c r="A69" s="9"/>
      <c r="B69" s="9"/>
    </row>
    <row r="70" spans="1:5" s="1" customFormat="1" ht="15.6" x14ac:dyDescent="0.3">
      <c r="A70" s="1" t="s">
        <v>0</v>
      </c>
      <c r="B70" s="1" t="s">
        <v>104</v>
      </c>
    </row>
    <row r="72" spans="1:5" ht="30.15" customHeight="1" x14ac:dyDescent="0.25">
      <c r="B72" s="7" t="s">
        <v>1</v>
      </c>
      <c r="C72" s="14" t="s">
        <v>38</v>
      </c>
      <c r="D72" s="14" t="s">
        <v>39</v>
      </c>
      <c r="E72" s="14" t="s">
        <v>40</v>
      </c>
    </row>
    <row r="73" spans="1:5" ht="15" customHeight="1" x14ac:dyDescent="0.25">
      <c r="B73" s="8" t="s">
        <v>2</v>
      </c>
      <c r="C73" s="15">
        <v>0</v>
      </c>
      <c r="D73" s="15">
        <v>0</v>
      </c>
      <c r="E73" s="35">
        <f>IF(D73=0,1,D73/C73)*100</f>
        <v>100</v>
      </c>
    </row>
    <row r="74" spans="1:5" ht="15" customHeight="1" x14ac:dyDescent="0.25">
      <c r="B74" s="8" t="s">
        <v>107</v>
      </c>
      <c r="C74" s="15">
        <v>0</v>
      </c>
      <c r="D74" s="15">
        <v>0</v>
      </c>
      <c r="E74" s="35">
        <f t="shared" ref="E74:E78" si="7">IF(D74=0,1,D74/C74)*100</f>
        <v>100</v>
      </c>
    </row>
    <row r="75" spans="1:5" ht="15" customHeight="1" x14ac:dyDescent="0.25">
      <c r="B75" s="8" t="s">
        <v>106</v>
      </c>
      <c r="C75" s="15">
        <v>0</v>
      </c>
      <c r="D75" s="15">
        <v>0</v>
      </c>
      <c r="E75" s="35">
        <f t="shared" ref="E75" si="8">IF(D75=0,1,D75/C75)*100</f>
        <v>100</v>
      </c>
    </row>
    <row r="76" spans="1:5" ht="15" customHeight="1" x14ac:dyDescent="0.25">
      <c r="B76" s="8" t="s">
        <v>3</v>
      </c>
      <c r="C76" s="15">
        <v>0</v>
      </c>
      <c r="D76" s="15">
        <v>0</v>
      </c>
      <c r="E76" s="35">
        <f t="shared" si="7"/>
        <v>100</v>
      </c>
    </row>
    <row r="77" spans="1:5" ht="15" customHeight="1" x14ac:dyDescent="0.25">
      <c r="B77" s="8" t="s">
        <v>4</v>
      </c>
      <c r="C77" s="15">
        <v>0</v>
      </c>
      <c r="D77" s="15">
        <v>0</v>
      </c>
      <c r="E77" s="35">
        <f t="shared" si="7"/>
        <v>100</v>
      </c>
    </row>
    <row r="78" spans="1:5" ht="15" customHeight="1" x14ac:dyDescent="0.25">
      <c r="B78" s="8" t="s">
        <v>5</v>
      </c>
      <c r="C78" s="16">
        <f>SUM(C73:C77)</f>
        <v>0</v>
      </c>
      <c r="D78" s="16">
        <f>SUM(D73:D77)</f>
        <v>0</v>
      </c>
      <c r="E78" s="35">
        <f t="shared" si="7"/>
        <v>100</v>
      </c>
    </row>
    <row r="80" spans="1:5" s="1" customFormat="1" ht="15.6" x14ac:dyDescent="0.3">
      <c r="A80" s="1" t="s">
        <v>6</v>
      </c>
      <c r="B80" s="1" t="s">
        <v>103</v>
      </c>
    </row>
    <row r="82" spans="1:14" ht="30.15" customHeight="1" x14ac:dyDescent="0.25">
      <c r="B82" s="7" t="s">
        <v>1</v>
      </c>
      <c r="C82" s="14" t="s">
        <v>38</v>
      </c>
      <c r="D82" s="14" t="s">
        <v>39</v>
      </c>
      <c r="E82" s="14" t="s">
        <v>40</v>
      </c>
    </row>
    <row r="83" spans="1:14" x14ac:dyDescent="0.25">
      <c r="B83" s="8" t="s">
        <v>2</v>
      </c>
      <c r="C83" s="15">
        <v>0</v>
      </c>
      <c r="D83" s="15">
        <v>0</v>
      </c>
      <c r="E83" s="35">
        <f>IF(D83=0,1,D83/C83)*100</f>
        <v>100</v>
      </c>
    </row>
    <row r="84" spans="1:14" x14ac:dyDescent="0.25">
      <c r="B84" s="8" t="s">
        <v>107</v>
      </c>
      <c r="C84" s="15">
        <v>0</v>
      </c>
      <c r="D84" s="15">
        <v>0</v>
      </c>
      <c r="E84" s="35">
        <f t="shared" ref="E84:E88" si="9">IF(D84=0,1,D84/C84)*100</f>
        <v>100</v>
      </c>
    </row>
    <row r="85" spans="1:14" x14ac:dyDescent="0.25">
      <c r="B85" s="8" t="s">
        <v>106</v>
      </c>
      <c r="C85" s="15">
        <v>0</v>
      </c>
      <c r="D85" s="15">
        <v>0</v>
      </c>
      <c r="E85" s="35">
        <f t="shared" ref="E85" si="10">IF(D85=0,1,D85/C85)*100</f>
        <v>100</v>
      </c>
    </row>
    <row r="86" spans="1:14" x14ac:dyDescent="0.25">
      <c r="B86" s="8" t="s">
        <v>3</v>
      </c>
      <c r="C86" s="15">
        <v>0</v>
      </c>
      <c r="D86" s="15">
        <v>0</v>
      </c>
      <c r="E86" s="35">
        <f t="shared" si="9"/>
        <v>100</v>
      </c>
    </row>
    <row r="87" spans="1:14" x14ac:dyDescent="0.25">
      <c r="B87" s="8" t="s">
        <v>4</v>
      </c>
      <c r="C87" s="15">
        <v>0</v>
      </c>
      <c r="D87" s="15">
        <v>0</v>
      </c>
      <c r="E87" s="35">
        <f t="shared" si="9"/>
        <v>100</v>
      </c>
    </row>
    <row r="88" spans="1:14" x14ac:dyDescent="0.25">
      <c r="B88" s="8" t="s">
        <v>5</v>
      </c>
      <c r="C88" s="16">
        <f>SUM(C83:C87)</f>
        <v>0</v>
      </c>
      <c r="D88" s="16">
        <f>SUM(D83:D87)</f>
        <v>0</v>
      </c>
      <c r="E88" s="35">
        <f t="shared" si="9"/>
        <v>100</v>
      </c>
    </row>
    <row r="90" spans="1:14" s="1" customFormat="1" ht="22.5" customHeight="1" x14ac:dyDescent="0.3">
      <c r="A90" s="1" t="s">
        <v>7</v>
      </c>
      <c r="B90" s="1" t="s">
        <v>8</v>
      </c>
      <c r="H90" s="109" t="s">
        <v>105</v>
      </c>
      <c r="I90" s="110"/>
      <c r="J90" s="110"/>
      <c r="K90" s="110"/>
      <c r="L90" s="110"/>
      <c r="M90" s="110"/>
      <c r="N90" s="111"/>
    </row>
    <row r="91" spans="1:14" ht="15" customHeight="1" x14ac:dyDescent="0.25">
      <c r="H91" s="112"/>
      <c r="I91" s="113"/>
      <c r="J91" s="113"/>
      <c r="K91" s="113"/>
      <c r="L91" s="113"/>
      <c r="M91" s="113"/>
      <c r="N91" s="114"/>
    </row>
    <row r="92" spans="1:14" ht="30.15" customHeight="1" x14ac:dyDescent="0.25">
      <c r="B92" s="5" t="s">
        <v>1</v>
      </c>
      <c r="C92" s="5" t="s">
        <v>11</v>
      </c>
      <c r="D92" s="5" t="s">
        <v>12</v>
      </c>
      <c r="E92" s="5" t="s">
        <v>13</v>
      </c>
      <c r="F92" s="5" t="s">
        <v>14</v>
      </c>
      <c r="H92" s="112"/>
      <c r="I92" s="113"/>
      <c r="J92" s="113"/>
      <c r="K92" s="113"/>
      <c r="L92" s="113"/>
      <c r="M92" s="113"/>
      <c r="N92" s="114"/>
    </row>
    <row r="93" spans="1:14" ht="15" customHeight="1" x14ac:dyDescent="0.25">
      <c r="B93" s="6" t="s">
        <v>2</v>
      </c>
      <c r="C93" s="15">
        <v>0</v>
      </c>
      <c r="D93" s="36">
        <f>E73</f>
        <v>100</v>
      </c>
      <c r="E93" s="16">
        <f t="shared" ref="E93:E99" si="11">ROUND(C93/D93*100,0)</f>
        <v>0</v>
      </c>
      <c r="F93" s="16">
        <f>E93-C93</f>
        <v>0</v>
      </c>
      <c r="H93" s="112"/>
      <c r="I93" s="113"/>
      <c r="J93" s="113"/>
      <c r="K93" s="113"/>
      <c r="L93" s="113"/>
      <c r="M93" s="113"/>
      <c r="N93" s="114"/>
    </row>
    <row r="94" spans="1:14" ht="15" customHeight="1" x14ac:dyDescent="0.25">
      <c r="B94" s="8" t="s">
        <v>107</v>
      </c>
      <c r="C94" s="15">
        <v>0</v>
      </c>
      <c r="D94" s="36">
        <f>E74</f>
        <v>100</v>
      </c>
      <c r="E94" s="16">
        <f t="shared" si="11"/>
        <v>0</v>
      </c>
      <c r="F94" s="16">
        <f t="shared" ref="F94:F97" si="12">E94-C94</f>
        <v>0</v>
      </c>
      <c r="H94" s="112"/>
      <c r="I94" s="113"/>
      <c r="J94" s="113"/>
      <c r="K94" s="113"/>
      <c r="L94" s="113"/>
      <c r="M94" s="113"/>
      <c r="N94" s="114"/>
    </row>
    <row r="95" spans="1:14" ht="15" customHeight="1" x14ac:dyDescent="0.25">
      <c r="B95" s="8" t="s">
        <v>106</v>
      </c>
      <c r="C95" s="15">
        <v>0</v>
      </c>
      <c r="D95" s="36">
        <f>E75</f>
        <v>100</v>
      </c>
      <c r="E95" s="16">
        <f t="shared" si="11"/>
        <v>0</v>
      </c>
      <c r="F95" s="16">
        <f t="shared" ref="F95" si="13">E95-C95</f>
        <v>0</v>
      </c>
      <c r="H95" s="112"/>
      <c r="I95" s="113"/>
      <c r="J95" s="113"/>
      <c r="K95" s="113"/>
      <c r="L95" s="113"/>
      <c r="M95" s="113"/>
      <c r="N95" s="114"/>
    </row>
    <row r="96" spans="1:14" ht="15" customHeight="1" x14ac:dyDescent="0.25">
      <c r="B96" s="6" t="s">
        <v>3</v>
      </c>
      <c r="C96" s="15">
        <v>0</v>
      </c>
      <c r="D96" s="36">
        <f>E76</f>
        <v>100</v>
      </c>
      <c r="E96" s="16">
        <f t="shared" si="11"/>
        <v>0</v>
      </c>
      <c r="F96" s="16">
        <f t="shared" si="12"/>
        <v>0</v>
      </c>
      <c r="H96" s="115"/>
      <c r="I96" s="116"/>
      <c r="J96" s="116"/>
      <c r="K96" s="116"/>
      <c r="L96" s="116"/>
      <c r="M96" s="116"/>
      <c r="N96" s="117"/>
    </row>
    <row r="97" spans="1:18" ht="15" customHeight="1" x14ac:dyDescent="0.25">
      <c r="B97" s="6" t="s">
        <v>4</v>
      </c>
      <c r="C97" s="15">
        <v>0</v>
      </c>
      <c r="D97" s="36">
        <f>E77</f>
        <v>100</v>
      </c>
      <c r="E97" s="16">
        <f t="shared" si="11"/>
        <v>0</v>
      </c>
      <c r="F97" s="16">
        <f t="shared" si="12"/>
        <v>0</v>
      </c>
    </row>
    <row r="98" spans="1:18" ht="15" customHeight="1" x14ac:dyDescent="0.25">
      <c r="B98" s="6" t="s">
        <v>108</v>
      </c>
      <c r="C98" s="15">
        <v>0</v>
      </c>
      <c r="D98" s="12" t="s">
        <v>41</v>
      </c>
      <c r="E98" s="16">
        <f>C98</f>
        <v>0</v>
      </c>
      <c r="F98" s="16" t="s">
        <v>41</v>
      </c>
      <c r="H98" s="75" t="s">
        <v>92</v>
      </c>
      <c r="I98" s="76"/>
      <c r="J98" s="76"/>
      <c r="K98" s="76"/>
      <c r="L98" s="76"/>
      <c r="M98" s="76"/>
      <c r="N98" s="77"/>
    </row>
    <row r="99" spans="1:18" ht="15" customHeight="1" x14ac:dyDescent="0.25">
      <c r="B99" s="6" t="s">
        <v>5</v>
      </c>
      <c r="C99" s="16">
        <f>SUM(C93:C98)</f>
        <v>0</v>
      </c>
      <c r="D99" s="13"/>
      <c r="E99" s="16" t="e">
        <f t="shared" si="11"/>
        <v>#DIV/0!</v>
      </c>
      <c r="F99" s="16">
        <f>SUM(F93:F97)</f>
        <v>0</v>
      </c>
      <c r="H99" s="78"/>
      <c r="I99" s="79"/>
      <c r="J99" s="79"/>
      <c r="K99" s="79"/>
      <c r="L99" s="79"/>
      <c r="M99" s="79"/>
      <c r="N99" s="80"/>
    </row>
    <row r="100" spans="1:18" x14ac:dyDescent="0.25">
      <c r="H100" s="81"/>
      <c r="I100" s="82"/>
      <c r="J100" s="82"/>
      <c r="K100" s="82"/>
      <c r="L100" s="82"/>
      <c r="M100" s="82"/>
      <c r="N100" s="83"/>
    </row>
    <row r="102" spans="1:18" x14ac:dyDescent="0.25">
      <c r="A102" s="3">
        <v>2</v>
      </c>
      <c r="B102" s="2" t="s">
        <v>15</v>
      </c>
    </row>
    <row r="103" spans="1:18" ht="15" customHeight="1" x14ac:dyDescent="0.25">
      <c r="A103" s="3"/>
    </row>
    <row r="104" spans="1:18" x14ac:dyDescent="0.25">
      <c r="A104" s="10" t="s">
        <v>23</v>
      </c>
      <c r="B104" s="9" t="s">
        <v>24</v>
      </c>
    </row>
    <row r="106" spans="1:18" ht="30.15" customHeight="1" x14ac:dyDescent="0.25">
      <c r="B106" s="85" t="s">
        <v>17</v>
      </c>
      <c r="C106" s="85"/>
      <c r="D106" s="4" t="s">
        <v>2</v>
      </c>
      <c r="E106" s="4" t="s">
        <v>107</v>
      </c>
      <c r="F106" s="4" t="s">
        <v>106</v>
      </c>
      <c r="G106" s="4" t="s">
        <v>3</v>
      </c>
      <c r="H106" s="4" t="s">
        <v>18</v>
      </c>
      <c r="I106" s="4" t="s">
        <v>5</v>
      </c>
      <c r="L106" s="75" t="s">
        <v>90</v>
      </c>
      <c r="M106" s="76"/>
      <c r="N106" s="76"/>
      <c r="O106" s="76"/>
      <c r="P106" s="76"/>
      <c r="Q106" s="76"/>
      <c r="R106" s="77"/>
    </row>
    <row r="107" spans="1:18" ht="15" customHeight="1" x14ac:dyDescent="0.25">
      <c r="B107" s="84" t="s">
        <v>19</v>
      </c>
      <c r="C107" s="84"/>
      <c r="D107" s="18">
        <v>0</v>
      </c>
      <c r="E107" s="18">
        <v>0</v>
      </c>
      <c r="F107" s="18">
        <v>0</v>
      </c>
      <c r="G107" s="18">
        <v>0</v>
      </c>
      <c r="H107" s="19"/>
      <c r="I107" s="20">
        <f>SUM(D107:G107)</f>
        <v>0</v>
      </c>
      <c r="L107" s="78"/>
      <c r="M107" s="79"/>
      <c r="N107" s="79"/>
      <c r="O107" s="79"/>
      <c r="P107" s="79"/>
      <c r="Q107" s="79"/>
      <c r="R107" s="80"/>
    </row>
    <row r="108" spans="1:18" ht="15" customHeight="1" x14ac:dyDescent="0.25">
      <c r="B108" s="84" t="s">
        <v>20</v>
      </c>
      <c r="C108" s="84"/>
      <c r="D108" s="21"/>
      <c r="E108" s="21"/>
      <c r="F108" s="21"/>
      <c r="G108" s="21"/>
      <c r="H108" s="21"/>
      <c r="I108" s="20">
        <f>H109+SUM(H111:H117)</f>
        <v>0</v>
      </c>
      <c r="L108" s="81"/>
      <c r="M108" s="82"/>
      <c r="N108" s="82"/>
      <c r="O108" s="82"/>
      <c r="P108" s="82"/>
      <c r="Q108" s="82"/>
      <c r="R108" s="83"/>
    </row>
    <row r="109" spans="1:18" ht="15" customHeight="1" x14ac:dyDescent="0.25">
      <c r="B109" s="84" t="s">
        <v>75</v>
      </c>
      <c r="C109" s="84"/>
      <c r="D109" s="21"/>
      <c r="E109" s="21"/>
      <c r="F109" s="21"/>
      <c r="G109" s="21"/>
      <c r="H109" s="18">
        <v>0</v>
      </c>
      <c r="I109" s="22"/>
    </row>
    <row r="110" spans="1:18" ht="30.15" customHeight="1" x14ac:dyDescent="0.25">
      <c r="B110" s="84" t="s">
        <v>76</v>
      </c>
      <c r="C110" s="84"/>
      <c r="D110" s="21"/>
      <c r="E110" s="21"/>
      <c r="F110" s="21"/>
      <c r="G110" s="21"/>
      <c r="H110" s="21"/>
      <c r="I110" s="22"/>
      <c r="L110" s="75" t="s">
        <v>89</v>
      </c>
      <c r="M110" s="76"/>
      <c r="N110" s="76"/>
      <c r="O110" s="76"/>
      <c r="P110" s="76"/>
      <c r="Q110" s="76"/>
      <c r="R110" s="77"/>
    </row>
    <row r="111" spans="1:18" ht="15" customHeight="1" x14ac:dyDescent="0.25">
      <c r="B111" s="86" t="s">
        <v>77</v>
      </c>
      <c r="C111" s="86"/>
      <c r="D111" s="18">
        <v>0</v>
      </c>
      <c r="E111" s="18">
        <v>0</v>
      </c>
      <c r="F111" s="18">
        <v>0</v>
      </c>
      <c r="G111" s="18">
        <v>0</v>
      </c>
      <c r="H111" s="20">
        <f t="shared" ref="H111:H117" si="14">SUM(D111:G111)</f>
        <v>0</v>
      </c>
      <c r="I111" s="22"/>
      <c r="L111" s="78"/>
      <c r="M111" s="79"/>
      <c r="N111" s="79"/>
      <c r="O111" s="79"/>
      <c r="P111" s="79"/>
      <c r="Q111" s="79"/>
      <c r="R111" s="80"/>
    </row>
    <row r="112" spans="1:18" ht="15" customHeight="1" x14ac:dyDescent="0.25">
      <c r="B112" s="86" t="s">
        <v>78</v>
      </c>
      <c r="C112" s="86"/>
      <c r="D112" s="18">
        <v>0</v>
      </c>
      <c r="E112" s="18">
        <v>0</v>
      </c>
      <c r="F112" s="18">
        <v>0</v>
      </c>
      <c r="G112" s="18">
        <v>0</v>
      </c>
      <c r="H112" s="20">
        <f t="shared" si="14"/>
        <v>0</v>
      </c>
      <c r="I112" s="22"/>
      <c r="L112" s="81"/>
      <c r="M112" s="82"/>
      <c r="N112" s="82"/>
      <c r="O112" s="82"/>
      <c r="P112" s="82"/>
      <c r="Q112" s="82"/>
      <c r="R112" s="83"/>
    </row>
    <row r="113" spans="2:18" ht="15" customHeight="1" x14ac:dyDescent="0.25">
      <c r="B113" s="86" t="s">
        <v>109</v>
      </c>
      <c r="C113" s="86"/>
      <c r="D113" s="18">
        <v>0</v>
      </c>
      <c r="E113" s="18">
        <v>0</v>
      </c>
      <c r="F113" s="18">
        <v>0</v>
      </c>
      <c r="G113" s="18">
        <v>0</v>
      </c>
      <c r="H113" s="20">
        <f t="shared" si="14"/>
        <v>0</v>
      </c>
      <c r="I113" s="22"/>
    </row>
    <row r="114" spans="2:18" ht="15" customHeight="1" x14ac:dyDescent="0.25">
      <c r="B114" s="86" t="s">
        <v>79</v>
      </c>
      <c r="C114" s="86"/>
      <c r="D114" s="18">
        <v>0</v>
      </c>
      <c r="E114" s="18">
        <v>0</v>
      </c>
      <c r="F114" s="18">
        <v>0</v>
      </c>
      <c r="G114" s="18">
        <v>0</v>
      </c>
      <c r="H114" s="20">
        <f t="shared" si="14"/>
        <v>0</v>
      </c>
      <c r="I114" s="22"/>
      <c r="L114" s="75" t="s">
        <v>88</v>
      </c>
      <c r="M114" s="76"/>
      <c r="N114" s="76"/>
      <c r="O114" s="76"/>
      <c r="P114" s="76"/>
      <c r="Q114" s="76"/>
      <c r="R114" s="77"/>
    </row>
    <row r="115" spans="2:18" ht="15" customHeight="1" x14ac:dyDescent="0.25">
      <c r="B115" s="87" t="s">
        <v>80</v>
      </c>
      <c r="C115" s="88"/>
      <c r="D115" s="18">
        <v>0</v>
      </c>
      <c r="E115" s="18">
        <v>0</v>
      </c>
      <c r="F115" s="18">
        <v>0</v>
      </c>
      <c r="G115" s="18">
        <v>0</v>
      </c>
      <c r="H115" s="20">
        <f t="shared" si="14"/>
        <v>0</v>
      </c>
      <c r="I115" s="22"/>
      <c r="L115" s="78"/>
      <c r="M115" s="79"/>
      <c r="N115" s="79"/>
      <c r="O115" s="79"/>
      <c r="P115" s="79"/>
      <c r="Q115" s="79"/>
      <c r="R115" s="80"/>
    </row>
    <row r="116" spans="2:18" ht="15" customHeight="1" x14ac:dyDescent="0.25">
      <c r="B116" s="86" t="s">
        <v>81</v>
      </c>
      <c r="C116" s="86"/>
      <c r="D116" s="18">
        <v>0</v>
      </c>
      <c r="E116" s="18">
        <v>0</v>
      </c>
      <c r="F116" s="18">
        <v>0</v>
      </c>
      <c r="G116" s="18">
        <v>0</v>
      </c>
      <c r="H116" s="20">
        <f t="shared" si="14"/>
        <v>0</v>
      </c>
      <c r="I116" s="22"/>
      <c r="L116" s="78"/>
      <c r="M116" s="79"/>
      <c r="N116" s="79"/>
      <c r="O116" s="79"/>
      <c r="P116" s="79"/>
      <c r="Q116" s="79"/>
      <c r="R116" s="80"/>
    </row>
    <row r="117" spans="2:18" ht="15" customHeight="1" x14ac:dyDescent="0.25">
      <c r="B117" s="86" t="s">
        <v>82</v>
      </c>
      <c r="C117" s="86"/>
      <c r="D117" s="18">
        <v>0</v>
      </c>
      <c r="E117" s="18">
        <v>0</v>
      </c>
      <c r="F117" s="18">
        <v>0</v>
      </c>
      <c r="G117" s="18">
        <v>0</v>
      </c>
      <c r="H117" s="20">
        <f t="shared" si="14"/>
        <v>0</v>
      </c>
      <c r="I117" s="22"/>
      <c r="L117" s="78"/>
      <c r="M117" s="79"/>
      <c r="N117" s="79"/>
      <c r="O117" s="79"/>
      <c r="P117" s="79"/>
      <c r="Q117" s="79"/>
      <c r="R117" s="80"/>
    </row>
    <row r="118" spans="2:18" ht="15" customHeight="1" x14ac:dyDescent="0.25">
      <c r="B118" s="84" t="s">
        <v>21</v>
      </c>
      <c r="C118" s="84"/>
      <c r="D118" s="18">
        <v>0</v>
      </c>
      <c r="E118" s="18">
        <v>0</v>
      </c>
      <c r="F118" s="18">
        <v>0</v>
      </c>
      <c r="G118" s="18">
        <v>0</v>
      </c>
      <c r="H118" s="21"/>
      <c r="I118" s="20">
        <f>SUM(D118:G118)</f>
        <v>0</v>
      </c>
      <c r="L118" s="78"/>
      <c r="M118" s="79"/>
      <c r="N118" s="79"/>
      <c r="O118" s="79"/>
      <c r="P118" s="79"/>
      <c r="Q118" s="79"/>
      <c r="R118" s="80"/>
    </row>
    <row r="119" spans="2:18" ht="15" customHeight="1" x14ac:dyDescent="0.25">
      <c r="B119" s="68" t="s">
        <v>22</v>
      </c>
      <c r="C119" s="68"/>
      <c r="D119" s="20">
        <f>SUM(D107:D118)</f>
        <v>0</v>
      </c>
      <c r="E119" s="20">
        <f t="shared" ref="E119:G119" si="15">SUM(E107:E118)</f>
        <v>0</v>
      </c>
      <c r="F119" s="20">
        <f t="shared" ref="F119" si="16">SUM(F107:F118)</f>
        <v>0</v>
      </c>
      <c r="G119" s="20">
        <f t="shared" si="15"/>
        <v>0</v>
      </c>
      <c r="H119" s="21"/>
      <c r="I119" s="20">
        <f>I107+I108+I118</f>
        <v>0</v>
      </c>
      <c r="L119" s="81"/>
      <c r="M119" s="82"/>
      <c r="N119" s="82"/>
      <c r="O119" s="82"/>
      <c r="P119" s="82"/>
      <c r="Q119" s="82"/>
      <c r="R119" s="83"/>
    </row>
    <row r="122" spans="2:18" ht="13.8" customHeight="1" x14ac:dyDescent="0.25">
      <c r="B122" s="69" t="s">
        <v>144</v>
      </c>
      <c r="C122" s="70"/>
      <c r="D122" s="62">
        <f>D111</f>
        <v>0</v>
      </c>
      <c r="E122" s="62">
        <f t="shared" ref="E122:G122" si="17">E111</f>
        <v>0</v>
      </c>
      <c r="F122" s="62">
        <f t="shared" si="17"/>
        <v>0</v>
      </c>
      <c r="G122" s="62">
        <f t="shared" si="17"/>
        <v>0</v>
      </c>
      <c r="H122" s="20">
        <f t="shared" ref="H122" si="18">SUM(D122:G122)</f>
        <v>0</v>
      </c>
      <c r="L122" s="75" t="s">
        <v>143</v>
      </c>
      <c r="M122" s="76"/>
      <c r="N122" s="76"/>
      <c r="O122" s="76"/>
      <c r="P122" s="76"/>
      <c r="Q122" s="76"/>
      <c r="R122" s="77"/>
    </row>
    <row r="123" spans="2:18" x14ac:dyDescent="0.25">
      <c r="B123" s="71" t="s">
        <v>139</v>
      </c>
      <c r="C123" s="72"/>
      <c r="D123" s="61">
        <v>0</v>
      </c>
      <c r="E123" s="61">
        <v>0</v>
      </c>
      <c r="F123" s="61">
        <v>0</v>
      </c>
      <c r="G123" s="61">
        <v>0</v>
      </c>
      <c r="H123" s="20">
        <f t="shared" ref="H123:H126" si="19">SUM(D123:G123)</f>
        <v>0</v>
      </c>
      <c r="L123" s="78"/>
      <c r="M123" s="79"/>
      <c r="N123" s="79"/>
      <c r="O123" s="79"/>
      <c r="P123" s="79"/>
      <c r="Q123" s="79"/>
      <c r="R123" s="80"/>
    </row>
    <row r="124" spans="2:18" x14ac:dyDescent="0.25">
      <c r="B124" s="71" t="s">
        <v>140</v>
      </c>
      <c r="C124" s="72"/>
      <c r="D124" s="61">
        <v>0</v>
      </c>
      <c r="E124" s="61">
        <v>0</v>
      </c>
      <c r="F124" s="61">
        <v>0</v>
      </c>
      <c r="G124" s="61">
        <v>0</v>
      </c>
      <c r="H124" s="20">
        <f t="shared" si="19"/>
        <v>0</v>
      </c>
      <c r="L124" s="78"/>
      <c r="M124" s="79"/>
      <c r="N124" s="79"/>
      <c r="O124" s="79"/>
      <c r="P124" s="79"/>
      <c r="Q124" s="79"/>
      <c r="R124" s="80"/>
    </row>
    <row r="125" spans="2:18" x14ac:dyDescent="0.25">
      <c r="B125" s="71" t="s">
        <v>141</v>
      </c>
      <c r="C125" s="72"/>
      <c r="D125" s="61">
        <v>0</v>
      </c>
      <c r="E125" s="61">
        <v>0</v>
      </c>
      <c r="F125" s="61">
        <v>0</v>
      </c>
      <c r="G125" s="61">
        <v>0</v>
      </c>
      <c r="H125" s="20">
        <f t="shared" ref="H125" si="20">SUM(D125:G125)</f>
        <v>0</v>
      </c>
      <c r="L125" s="78"/>
      <c r="M125" s="79"/>
      <c r="N125" s="79"/>
      <c r="O125" s="79"/>
      <c r="P125" s="79"/>
      <c r="Q125" s="79"/>
      <c r="R125" s="80"/>
    </row>
    <row r="126" spans="2:18" x14ac:dyDescent="0.25">
      <c r="B126" s="71" t="s">
        <v>142</v>
      </c>
      <c r="C126" s="72"/>
      <c r="D126" s="61">
        <v>0</v>
      </c>
      <c r="E126" s="61">
        <v>0</v>
      </c>
      <c r="F126" s="61">
        <v>0</v>
      </c>
      <c r="G126" s="61">
        <v>0</v>
      </c>
      <c r="H126" s="20">
        <f t="shared" si="19"/>
        <v>0</v>
      </c>
      <c r="L126" s="78"/>
      <c r="M126" s="79"/>
      <c r="N126" s="79"/>
      <c r="O126" s="79"/>
      <c r="P126" s="79"/>
      <c r="Q126" s="79"/>
      <c r="R126" s="80"/>
    </row>
    <row r="127" spans="2:18" x14ac:dyDescent="0.25">
      <c r="B127" s="73" t="s">
        <v>5</v>
      </c>
      <c r="C127" s="74"/>
      <c r="D127" s="63">
        <f>SUM(D123:D126)</f>
        <v>0</v>
      </c>
      <c r="E127" s="63">
        <f t="shared" ref="E127:G127" si="21">SUM(E123:E126)</f>
        <v>0</v>
      </c>
      <c r="F127" s="63">
        <f t="shared" si="21"/>
        <v>0</v>
      </c>
      <c r="G127" s="63">
        <f t="shared" si="21"/>
        <v>0</v>
      </c>
      <c r="H127" s="63">
        <f>SUM(H123:H126)</f>
        <v>0</v>
      </c>
      <c r="L127" s="81"/>
      <c r="M127" s="82"/>
      <c r="N127" s="82"/>
      <c r="O127" s="82"/>
      <c r="P127" s="82"/>
      <c r="Q127" s="82"/>
      <c r="R127" s="83"/>
    </row>
    <row r="129" spans="1:13" x14ac:dyDescent="0.25">
      <c r="A129" s="9" t="s">
        <v>25</v>
      </c>
      <c r="B129" s="9" t="s">
        <v>26</v>
      </c>
    </row>
    <row r="130" spans="1:13" x14ac:dyDescent="0.25">
      <c r="G130" s="75" t="s">
        <v>86</v>
      </c>
      <c r="H130" s="76"/>
      <c r="I130" s="76"/>
      <c r="J130" s="76"/>
      <c r="K130" s="76"/>
      <c r="L130" s="76"/>
      <c r="M130" s="77"/>
    </row>
    <row r="131" spans="1:13" x14ac:dyDescent="0.25">
      <c r="A131" s="2" t="s">
        <v>27</v>
      </c>
      <c r="B131" s="2" t="s">
        <v>28</v>
      </c>
      <c r="G131" s="78"/>
      <c r="H131" s="79"/>
      <c r="I131" s="79"/>
      <c r="J131" s="79"/>
      <c r="K131" s="79"/>
      <c r="L131" s="79"/>
      <c r="M131" s="80"/>
    </row>
    <row r="132" spans="1:13" x14ac:dyDescent="0.25">
      <c r="G132" s="81"/>
      <c r="H132" s="82"/>
      <c r="I132" s="82"/>
      <c r="J132" s="82"/>
      <c r="K132" s="82"/>
      <c r="L132" s="82"/>
      <c r="M132" s="83"/>
    </row>
    <row r="133" spans="1:13" ht="59.85" customHeight="1" x14ac:dyDescent="0.25">
      <c r="B133" s="11" t="s">
        <v>32</v>
      </c>
      <c r="C133" s="11" t="s">
        <v>29</v>
      </c>
      <c r="D133" s="11" t="s">
        <v>30</v>
      </c>
      <c r="E133" s="11" t="s">
        <v>31</v>
      </c>
    </row>
    <row r="134" spans="1:13" ht="15" customHeight="1" x14ac:dyDescent="0.25">
      <c r="B134" s="8" t="s">
        <v>2</v>
      </c>
      <c r="C134" s="23">
        <v>0</v>
      </c>
      <c r="D134" s="24">
        <f xml:space="preserve"> E93</f>
        <v>0</v>
      </c>
      <c r="E134" s="25" t="str">
        <f>IF(D134=0,"N/A",C134/D134)</f>
        <v>N/A</v>
      </c>
      <c r="G134" s="75" t="s">
        <v>91</v>
      </c>
      <c r="H134" s="89"/>
      <c r="I134" s="89"/>
      <c r="J134" s="89"/>
      <c r="K134" s="89"/>
      <c r="L134" s="89"/>
      <c r="M134" s="90"/>
    </row>
    <row r="135" spans="1:13" ht="15" customHeight="1" x14ac:dyDescent="0.25">
      <c r="B135" s="8" t="s">
        <v>107</v>
      </c>
      <c r="C135" s="23">
        <v>0</v>
      </c>
      <c r="D135" s="24">
        <f xml:space="preserve"> E94</f>
        <v>0</v>
      </c>
      <c r="E135" s="25" t="str">
        <f t="shared" ref="E135:E138" si="22">IF(D135=0,"N/A",C135/D135)</f>
        <v>N/A</v>
      </c>
      <c r="G135" s="91"/>
      <c r="H135" s="92"/>
      <c r="I135" s="92"/>
      <c r="J135" s="92"/>
      <c r="K135" s="92"/>
      <c r="L135" s="92"/>
      <c r="M135" s="93"/>
    </row>
    <row r="136" spans="1:13" ht="15" customHeight="1" x14ac:dyDescent="0.25">
      <c r="B136" s="8" t="s">
        <v>106</v>
      </c>
      <c r="C136" s="23">
        <v>0</v>
      </c>
      <c r="D136" s="24">
        <f xml:space="preserve"> E95</f>
        <v>0</v>
      </c>
      <c r="E136" s="25" t="str">
        <f t="shared" ref="E136" si="23">IF(D136=0,"N/A",C136/D136)</f>
        <v>N/A</v>
      </c>
      <c r="G136" s="91"/>
      <c r="H136" s="92"/>
      <c r="I136" s="92"/>
      <c r="J136" s="92"/>
      <c r="K136" s="92"/>
      <c r="L136" s="92"/>
      <c r="M136" s="93"/>
    </row>
    <row r="137" spans="1:13" ht="15" customHeight="1" x14ac:dyDescent="0.25">
      <c r="B137" s="8" t="s">
        <v>3</v>
      </c>
      <c r="C137" s="23">
        <v>0</v>
      </c>
      <c r="D137" s="24">
        <f xml:space="preserve"> E96</f>
        <v>0</v>
      </c>
      <c r="E137" s="25" t="str">
        <f t="shared" si="22"/>
        <v>N/A</v>
      </c>
      <c r="G137" s="91"/>
      <c r="H137" s="92"/>
      <c r="I137" s="92"/>
      <c r="J137" s="92"/>
      <c r="K137" s="92"/>
      <c r="L137" s="92"/>
      <c r="M137" s="93"/>
    </row>
    <row r="138" spans="1:13" ht="15" customHeight="1" x14ac:dyDescent="0.25">
      <c r="B138" s="8" t="s">
        <v>5</v>
      </c>
      <c r="C138" s="23">
        <v>0</v>
      </c>
      <c r="D138" s="24">
        <f>SUM(D134:D137)</f>
        <v>0</v>
      </c>
      <c r="E138" s="25" t="str">
        <f t="shared" si="22"/>
        <v>N/A</v>
      </c>
      <c r="G138" s="94"/>
      <c r="H138" s="95"/>
      <c r="I138" s="95"/>
      <c r="J138" s="95"/>
      <c r="K138" s="95"/>
      <c r="L138" s="95"/>
      <c r="M138" s="96"/>
    </row>
    <row r="140" spans="1:13" x14ac:dyDescent="0.25">
      <c r="A140" s="2" t="s">
        <v>33</v>
      </c>
      <c r="B140" s="2" t="s">
        <v>34</v>
      </c>
      <c r="G140" s="75" t="s">
        <v>87</v>
      </c>
      <c r="H140" s="89"/>
      <c r="I140" s="89"/>
      <c r="J140" s="89"/>
      <c r="K140" s="89"/>
      <c r="L140" s="89"/>
      <c r="M140" s="90"/>
    </row>
    <row r="141" spans="1:13" x14ac:dyDescent="0.25">
      <c r="G141" s="91"/>
      <c r="H141" s="92"/>
      <c r="I141" s="92"/>
      <c r="J141" s="92"/>
      <c r="K141" s="92"/>
      <c r="L141" s="92"/>
      <c r="M141" s="93"/>
    </row>
    <row r="142" spans="1:13" ht="30.15" customHeight="1" x14ac:dyDescent="0.25">
      <c r="B142" s="64" t="s">
        <v>37</v>
      </c>
      <c r="C142" s="65"/>
      <c r="D142" s="14" t="s">
        <v>35</v>
      </c>
      <c r="E142" s="14" t="s">
        <v>36</v>
      </c>
      <c r="G142" s="91"/>
      <c r="H142" s="92"/>
      <c r="I142" s="92"/>
      <c r="J142" s="92"/>
      <c r="K142" s="92"/>
      <c r="L142" s="92"/>
      <c r="M142" s="93"/>
    </row>
    <row r="143" spans="1:13" ht="15" customHeight="1" x14ac:dyDescent="0.25">
      <c r="B143" s="67">
        <f>D143-I107</f>
        <v>0</v>
      </c>
      <c r="C143" s="67"/>
      <c r="D143" s="16">
        <f>D119+E119+F119+G119</f>
        <v>0</v>
      </c>
      <c r="E143" s="17" t="str">
        <f>IF(D143=0,"N/A",B143/D143)</f>
        <v>N/A</v>
      </c>
      <c r="G143" s="91"/>
      <c r="H143" s="92"/>
      <c r="I143" s="92"/>
      <c r="J143" s="92"/>
      <c r="K143" s="92"/>
      <c r="L143" s="92"/>
      <c r="M143" s="93"/>
    </row>
    <row r="144" spans="1:13" x14ac:dyDescent="0.25">
      <c r="G144" s="94"/>
      <c r="H144" s="95"/>
      <c r="I144" s="95"/>
      <c r="J144" s="95"/>
      <c r="K144" s="95"/>
      <c r="L144" s="95"/>
      <c r="M144" s="96"/>
    </row>
    <row r="145" spans="1:13" x14ac:dyDescent="0.25">
      <c r="A145" s="2" t="s">
        <v>42</v>
      </c>
      <c r="B145" s="2" t="s">
        <v>43</v>
      </c>
    </row>
    <row r="146" spans="1:13" x14ac:dyDescent="0.25">
      <c r="G146" s="75" t="s">
        <v>96</v>
      </c>
      <c r="H146" s="89"/>
      <c r="I146" s="89"/>
      <c r="J146" s="89"/>
      <c r="K146" s="89"/>
      <c r="L146" s="89"/>
      <c r="M146" s="90"/>
    </row>
    <row r="147" spans="1:13" ht="30.15" customHeight="1" x14ac:dyDescent="0.25">
      <c r="B147" s="64" t="s">
        <v>37</v>
      </c>
      <c r="C147" s="65"/>
      <c r="D147" s="14" t="s">
        <v>35</v>
      </c>
      <c r="E147" s="14" t="s">
        <v>36</v>
      </c>
      <c r="G147" s="91"/>
      <c r="H147" s="92"/>
      <c r="I147" s="92"/>
      <c r="J147" s="92"/>
      <c r="K147" s="92"/>
      <c r="L147" s="92"/>
      <c r="M147" s="93"/>
    </row>
    <row r="148" spans="1:13" ht="15" customHeight="1" x14ac:dyDescent="0.25">
      <c r="B148" s="66">
        <v>0</v>
      </c>
      <c r="C148" s="66"/>
      <c r="D148" s="15">
        <v>0</v>
      </c>
      <c r="E148" s="17" t="str">
        <f>IF(D148=0,"N/A",B148/D148)</f>
        <v>N/A</v>
      </c>
      <c r="G148" s="91"/>
      <c r="H148" s="92"/>
      <c r="I148" s="92"/>
      <c r="J148" s="92"/>
      <c r="K148" s="92"/>
      <c r="L148" s="92"/>
      <c r="M148" s="93"/>
    </row>
    <row r="149" spans="1:13" x14ac:dyDescent="0.25">
      <c r="G149" s="91"/>
      <c r="H149" s="92"/>
      <c r="I149" s="92"/>
      <c r="J149" s="92"/>
      <c r="K149" s="92"/>
      <c r="L149" s="92"/>
      <c r="M149" s="93"/>
    </row>
    <row r="150" spans="1:13" x14ac:dyDescent="0.25">
      <c r="G150" s="94"/>
      <c r="H150" s="95"/>
      <c r="I150" s="95"/>
      <c r="J150" s="95"/>
      <c r="K150" s="95"/>
      <c r="L150" s="95"/>
      <c r="M150" s="96"/>
    </row>
  </sheetData>
  <mergeCells count="49">
    <mergeCell ref="B55:C55"/>
    <mergeCell ref="B2:G2"/>
    <mergeCell ref="G7:J8"/>
    <mergeCell ref="G10:K16"/>
    <mergeCell ref="H90:N96"/>
    <mergeCell ref="H98:N100"/>
    <mergeCell ref="G18:J19"/>
    <mergeCell ref="G58:K64"/>
    <mergeCell ref="G36:K42"/>
    <mergeCell ref="B47:C47"/>
    <mergeCell ref="B48:C48"/>
    <mergeCell ref="B49:C49"/>
    <mergeCell ref="B50:C50"/>
    <mergeCell ref="B51:C51"/>
    <mergeCell ref="B52:C52"/>
    <mergeCell ref="B53:C53"/>
    <mergeCell ref="B54:C54"/>
    <mergeCell ref="G146:M150"/>
    <mergeCell ref="G140:M144"/>
    <mergeCell ref="G130:M132"/>
    <mergeCell ref="G134:M138"/>
    <mergeCell ref="L114:R119"/>
    <mergeCell ref="L122:R127"/>
    <mergeCell ref="L106:R108"/>
    <mergeCell ref="L110:R112"/>
    <mergeCell ref="B118:C118"/>
    <mergeCell ref="B106:C106"/>
    <mergeCell ref="B107:C107"/>
    <mergeCell ref="B108:C108"/>
    <mergeCell ref="B109:C109"/>
    <mergeCell ref="B110:C110"/>
    <mergeCell ref="B111:C111"/>
    <mergeCell ref="B112:C112"/>
    <mergeCell ref="B113:C113"/>
    <mergeCell ref="B114:C114"/>
    <mergeCell ref="B116:C116"/>
    <mergeCell ref="B117:C117"/>
    <mergeCell ref="B115:C115"/>
    <mergeCell ref="B147:C147"/>
    <mergeCell ref="B148:C148"/>
    <mergeCell ref="B142:C142"/>
    <mergeCell ref="B143:C143"/>
    <mergeCell ref="B119:C119"/>
    <mergeCell ref="B122:C122"/>
    <mergeCell ref="B123:C123"/>
    <mergeCell ref="B124:C124"/>
    <mergeCell ref="B126:C126"/>
    <mergeCell ref="B125:C125"/>
    <mergeCell ref="B127:C127"/>
  </mergeCells>
  <phoneticPr fontId="18"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5806-1BD0-49E8-A256-333CBF7EB7BB}">
  <dimension ref="A2:R128"/>
  <sheetViews>
    <sheetView workbookViewId="0">
      <selection activeCell="J23" sqref="J23"/>
    </sheetView>
  </sheetViews>
  <sheetFormatPr defaultColWidth="9" defaultRowHeight="13.8" x14ac:dyDescent="0.25"/>
  <cols>
    <col min="1" max="1" width="9" style="2"/>
    <col min="2" max="2" width="18.33203125" style="2" customWidth="1"/>
    <col min="3" max="3" width="21.44140625" style="2" customWidth="1"/>
    <col min="4" max="4" width="26" style="2" customWidth="1"/>
    <col min="5" max="5" width="24.44140625" style="2" customWidth="1"/>
    <col min="6" max="6" width="20.6640625" style="2" customWidth="1"/>
    <col min="7" max="7" width="17.33203125" style="2" customWidth="1"/>
    <col min="8" max="8" width="16.6640625" style="2" customWidth="1"/>
    <col min="9" max="9" width="14.109375" style="2" customWidth="1"/>
    <col min="10" max="10" width="11.33203125" style="2" customWidth="1"/>
    <col min="11" max="15" width="9" style="2"/>
    <col min="16" max="16" width="17.33203125" style="2" customWidth="1"/>
    <col min="17" max="16384" width="9" style="2"/>
  </cols>
  <sheetData>
    <row r="2" spans="1:12" ht="86.25" customHeight="1" x14ac:dyDescent="0.25">
      <c r="B2" s="97" t="s">
        <v>97</v>
      </c>
      <c r="C2" s="98"/>
      <c r="D2" s="98"/>
      <c r="E2" s="98"/>
      <c r="F2" s="98"/>
      <c r="G2" s="99"/>
    </row>
    <row r="4" spans="1:12" x14ac:dyDescent="0.25">
      <c r="A4" s="3">
        <v>1</v>
      </c>
      <c r="B4" s="2" t="s">
        <v>16</v>
      </c>
    </row>
    <row r="5" spans="1:12" x14ac:dyDescent="0.25">
      <c r="A5" s="3"/>
    </row>
    <row r="6" spans="1:12" x14ac:dyDescent="0.25">
      <c r="A6" s="10" t="s">
        <v>44</v>
      </c>
      <c r="B6" s="9" t="s">
        <v>47</v>
      </c>
    </row>
    <row r="7" spans="1:12" x14ac:dyDescent="0.25">
      <c r="A7" s="10"/>
      <c r="B7" s="9"/>
      <c r="E7" s="28" t="s">
        <v>49</v>
      </c>
      <c r="H7" s="75" t="s">
        <v>127</v>
      </c>
      <c r="I7" s="76"/>
      <c r="J7" s="76"/>
      <c r="K7" s="77"/>
    </row>
    <row r="8" spans="1:12" x14ac:dyDescent="0.25">
      <c r="A8" s="3" t="s">
        <v>48</v>
      </c>
      <c r="B8" s="2" t="s">
        <v>45</v>
      </c>
      <c r="E8" s="47">
        <v>8784</v>
      </c>
      <c r="H8" s="81"/>
      <c r="I8" s="82"/>
      <c r="J8" s="82"/>
      <c r="K8" s="83"/>
    </row>
    <row r="9" spans="1:12" x14ac:dyDescent="0.25">
      <c r="A9" s="3"/>
    </row>
    <row r="10" spans="1:12" ht="29.85" customHeight="1" x14ac:dyDescent="0.25">
      <c r="A10" s="3"/>
      <c r="B10" s="32" t="s">
        <v>99</v>
      </c>
      <c r="C10" s="26" t="s">
        <v>73</v>
      </c>
      <c r="D10" s="27" t="s">
        <v>46</v>
      </c>
      <c r="E10" s="26" t="s">
        <v>128</v>
      </c>
      <c r="F10" s="48" t="s">
        <v>131</v>
      </c>
      <c r="H10" s="100" t="s">
        <v>95</v>
      </c>
      <c r="I10" s="101"/>
      <c r="J10" s="101"/>
      <c r="K10" s="101"/>
      <c r="L10" s="102"/>
    </row>
    <row r="11" spans="1:12" ht="15" customHeight="1" x14ac:dyDescent="0.25">
      <c r="A11" s="3"/>
      <c r="B11" s="29" t="s">
        <v>83</v>
      </c>
      <c r="C11" s="30" t="s">
        <v>84</v>
      </c>
      <c r="D11" s="31" t="s">
        <v>85</v>
      </c>
      <c r="E11" s="34" t="e">
        <f>($E$8-D11)/$E$8*100</f>
        <v>#VALUE!</v>
      </c>
      <c r="F11" s="49" t="s">
        <v>132</v>
      </c>
      <c r="H11" s="103"/>
      <c r="I11" s="104"/>
      <c r="J11" s="104"/>
      <c r="K11" s="104"/>
      <c r="L11" s="105"/>
    </row>
    <row r="12" spans="1:12" ht="15" customHeight="1" x14ac:dyDescent="0.25">
      <c r="A12" s="3"/>
      <c r="B12" s="29" t="s">
        <v>52</v>
      </c>
      <c r="C12" s="30" t="s">
        <v>59</v>
      </c>
      <c r="D12" s="31" t="s">
        <v>60</v>
      </c>
      <c r="E12" s="34" t="e">
        <f t="shared" ref="E12:E18" si="0">($E$8-D12)/$E$8*100</f>
        <v>#VALUE!</v>
      </c>
      <c r="H12" s="103"/>
      <c r="I12" s="104"/>
      <c r="J12" s="104"/>
      <c r="K12" s="104"/>
      <c r="L12" s="105"/>
    </row>
    <row r="13" spans="1:12" ht="15" customHeight="1" x14ac:dyDescent="0.25">
      <c r="A13" s="3"/>
      <c r="B13" s="29" t="s">
        <v>53</v>
      </c>
      <c r="C13" s="30" t="s">
        <v>61</v>
      </c>
      <c r="D13" s="31" t="s">
        <v>62</v>
      </c>
      <c r="E13" s="34" t="e">
        <f t="shared" si="0"/>
        <v>#VALUE!</v>
      </c>
      <c r="H13" s="103"/>
      <c r="I13" s="104"/>
      <c r="J13" s="104"/>
      <c r="K13" s="104"/>
      <c r="L13" s="105"/>
    </row>
    <row r="14" spans="1:12" ht="15" customHeight="1" x14ac:dyDescent="0.25">
      <c r="A14" s="3"/>
      <c r="B14" s="29" t="s">
        <v>54</v>
      </c>
      <c r="C14" s="30" t="s">
        <v>63</v>
      </c>
      <c r="D14" s="31" t="s">
        <v>64</v>
      </c>
      <c r="E14" s="34" t="e">
        <f t="shared" si="0"/>
        <v>#VALUE!</v>
      </c>
      <c r="H14" s="103"/>
      <c r="I14" s="104"/>
      <c r="J14" s="104"/>
      <c r="K14" s="104"/>
      <c r="L14" s="105"/>
    </row>
    <row r="15" spans="1:12" ht="15" customHeight="1" x14ac:dyDescent="0.25">
      <c r="A15" s="3"/>
      <c r="B15" s="29" t="s">
        <v>55</v>
      </c>
      <c r="C15" s="30" t="s">
        <v>65</v>
      </c>
      <c r="D15" s="31" t="s">
        <v>66</v>
      </c>
      <c r="E15" s="34" t="e">
        <f t="shared" si="0"/>
        <v>#VALUE!</v>
      </c>
      <c r="H15" s="103"/>
      <c r="I15" s="104"/>
      <c r="J15" s="104"/>
      <c r="K15" s="104"/>
      <c r="L15" s="105"/>
    </row>
    <row r="16" spans="1:12" ht="15" customHeight="1" x14ac:dyDescent="0.25">
      <c r="A16" s="3"/>
      <c r="B16" s="29" t="s">
        <v>56</v>
      </c>
      <c r="C16" s="30" t="s">
        <v>67</v>
      </c>
      <c r="D16" s="31" t="s">
        <v>68</v>
      </c>
      <c r="E16" s="34" t="e">
        <f t="shared" si="0"/>
        <v>#VALUE!</v>
      </c>
      <c r="H16" s="106"/>
      <c r="I16" s="107"/>
      <c r="J16" s="107"/>
      <c r="K16" s="107"/>
      <c r="L16" s="108"/>
    </row>
    <row r="17" spans="1:11" ht="15" customHeight="1" x14ac:dyDescent="0.25">
      <c r="A17" s="3"/>
      <c r="B17" s="29" t="s">
        <v>57</v>
      </c>
      <c r="C17" s="30" t="s">
        <v>69</v>
      </c>
      <c r="D17" s="31" t="s">
        <v>70</v>
      </c>
      <c r="E17" s="34" t="e">
        <f t="shared" si="0"/>
        <v>#VALUE!</v>
      </c>
    </row>
    <row r="18" spans="1:11" ht="15" customHeight="1" x14ac:dyDescent="0.25">
      <c r="A18" s="3"/>
      <c r="B18" s="29" t="s">
        <v>58</v>
      </c>
      <c r="C18" s="30" t="s">
        <v>71</v>
      </c>
      <c r="D18" s="31" t="s">
        <v>72</v>
      </c>
      <c r="E18" s="34" t="e">
        <f t="shared" si="0"/>
        <v>#VALUE!</v>
      </c>
      <c r="H18" s="75" t="s">
        <v>93</v>
      </c>
      <c r="I18" s="76"/>
      <c r="J18" s="76"/>
      <c r="K18" s="77"/>
    </row>
    <row r="19" spans="1:11" ht="15" customHeight="1" x14ac:dyDescent="0.25">
      <c r="A19" s="3"/>
      <c r="B19" s="3"/>
      <c r="C19" s="3"/>
      <c r="D19" s="3"/>
      <c r="E19" s="3"/>
      <c r="H19" s="81"/>
      <c r="I19" s="82"/>
      <c r="J19" s="82"/>
      <c r="K19" s="83"/>
    </row>
    <row r="20" spans="1:11" ht="30.15" customHeight="1" x14ac:dyDescent="0.25">
      <c r="A20" s="3"/>
      <c r="B20" s="32" t="s">
        <v>100</v>
      </c>
      <c r="C20" s="26" t="s">
        <v>73</v>
      </c>
      <c r="D20" s="27" t="s">
        <v>46</v>
      </c>
      <c r="E20" s="26" t="s">
        <v>128</v>
      </c>
      <c r="F20" s="48" t="s">
        <v>131</v>
      </c>
    </row>
    <row r="21" spans="1:11" ht="15" customHeight="1" x14ac:dyDescent="0.25">
      <c r="A21" s="3"/>
      <c r="B21" s="29" t="s">
        <v>83</v>
      </c>
      <c r="C21" s="30" t="s">
        <v>84</v>
      </c>
      <c r="D21" s="31" t="s">
        <v>85</v>
      </c>
      <c r="E21" s="34" t="e">
        <f>($E$8-D21)/$E$8*100</f>
        <v>#VALUE!</v>
      </c>
      <c r="F21" s="49" t="s">
        <v>132</v>
      </c>
    </row>
    <row r="22" spans="1:11" ht="15" customHeight="1" x14ac:dyDescent="0.25">
      <c r="A22" s="3"/>
      <c r="B22" s="29" t="s">
        <v>52</v>
      </c>
      <c r="C22" s="30" t="s">
        <v>59</v>
      </c>
      <c r="D22" s="31" t="s">
        <v>60</v>
      </c>
      <c r="E22" s="34" t="e">
        <f t="shared" ref="E22:E23" si="1">($E$8-D22)/$E$8*100</f>
        <v>#VALUE!</v>
      </c>
    </row>
    <row r="23" spans="1:11" ht="15" customHeight="1" x14ac:dyDescent="0.25">
      <c r="A23" s="3"/>
      <c r="B23" s="29" t="s">
        <v>53</v>
      </c>
      <c r="C23" s="30" t="s">
        <v>61</v>
      </c>
      <c r="D23" s="31" t="s">
        <v>62</v>
      </c>
      <c r="E23" s="34" t="e">
        <f t="shared" si="1"/>
        <v>#VALUE!</v>
      </c>
    </row>
    <row r="24" spans="1:11" ht="15" customHeight="1" x14ac:dyDescent="0.25">
      <c r="A24" s="3"/>
      <c r="B24" s="3"/>
      <c r="C24" s="3"/>
      <c r="D24" s="3"/>
      <c r="E24" s="3"/>
    </row>
    <row r="25" spans="1:11" ht="30.15" customHeight="1" x14ac:dyDescent="0.25">
      <c r="A25" s="3"/>
      <c r="B25" s="32" t="s">
        <v>101</v>
      </c>
      <c r="C25" s="26" t="s">
        <v>73</v>
      </c>
      <c r="D25" s="27" t="s">
        <v>46</v>
      </c>
      <c r="E25" s="26" t="s">
        <v>129</v>
      </c>
      <c r="F25" s="48" t="s">
        <v>131</v>
      </c>
    </row>
    <row r="26" spans="1:11" ht="15" customHeight="1" x14ac:dyDescent="0.25">
      <c r="A26" s="3"/>
      <c r="B26" s="29" t="s">
        <v>83</v>
      </c>
      <c r="C26" s="30" t="s">
        <v>84</v>
      </c>
      <c r="D26" s="31" t="s">
        <v>85</v>
      </c>
      <c r="E26" s="34" t="e">
        <f>($E$8-D26)/$E$8*100</f>
        <v>#VALUE!</v>
      </c>
      <c r="F26" s="49" t="s">
        <v>132</v>
      </c>
    </row>
    <row r="27" spans="1:11" ht="15" customHeight="1" x14ac:dyDescent="0.25">
      <c r="A27" s="3"/>
      <c r="B27" s="29" t="s">
        <v>52</v>
      </c>
      <c r="C27" s="30" t="s">
        <v>59</v>
      </c>
      <c r="D27" s="31" t="s">
        <v>60</v>
      </c>
      <c r="E27" s="34" t="e">
        <f t="shared" ref="E27:E33" si="2">($E$8-D27)/$E$8</f>
        <v>#VALUE!</v>
      </c>
    </row>
    <row r="28" spans="1:11" ht="15" customHeight="1" x14ac:dyDescent="0.25">
      <c r="A28" s="3"/>
      <c r="B28" s="29" t="s">
        <v>53</v>
      </c>
      <c r="C28" s="30" t="s">
        <v>61</v>
      </c>
      <c r="D28" s="31" t="s">
        <v>62</v>
      </c>
      <c r="E28" s="34" t="e">
        <f t="shared" si="2"/>
        <v>#VALUE!</v>
      </c>
    </row>
    <row r="29" spans="1:11" ht="15" customHeight="1" x14ac:dyDescent="0.25">
      <c r="A29" s="3"/>
      <c r="B29" s="29" t="s">
        <v>54</v>
      </c>
      <c r="C29" s="30" t="s">
        <v>63</v>
      </c>
      <c r="D29" s="31" t="s">
        <v>64</v>
      </c>
      <c r="E29" s="34" t="e">
        <f t="shared" si="2"/>
        <v>#VALUE!</v>
      </c>
    </row>
    <row r="30" spans="1:11" ht="15" customHeight="1" x14ac:dyDescent="0.25">
      <c r="A30" s="3"/>
      <c r="B30" s="29" t="s">
        <v>55</v>
      </c>
      <c r="C30" s="30" t="s">
        <v>65</v>
      </c>
      <c r="D30" s="31" t="s">
        <v>66</v>
      </c>
      <c r="E30" s="34" t="e">
        <f t="shared" si="2"/>
        <v>#VALUE!</v>
      </c>
    </row>
    <row r="31" spans="1:11" ht="15" customHeight="1" x14ac:dyDescent="0.25">
      <c r="A31" s="3"/>
      <c r="B31" s="29" t="s">
        <v>56</v>
      </c>
      <c r="C31" s="30" t="s">
        <v>67</v>
      </c>
      <c r="D31" s="31" t="s">
        <v>68</v>
      </c>
      <c r="E31" s="34" t="e">
        <f t="shared" si="2"/>
        <v>#VALUE!</v>
      </c>
    </row>
    <row r="32" spans="1:11" ht="15" customHeight="1" x14ac:dyDescent="0.25">
      <c r="A32" s="3"/>
      <c r="B32" s="29" t="s">
        <v>57</v>
      </c>
      <c r="C32" s="30" t="s">
        <v>69</v>
      </c>
      <c r="D32" s="31" t="s">
        <v>70</v>
      </c>
      <c r="E32" s="34" t="e">
        <f t="shared" si="2"/>
        <v>#VALUE!</v>
      </c>
    </row>
    <row r="33" spans="1:12" ht="15" customHeight="1" x14ac:dyDescent="0.25">
      <c r="A33" s="3"/>
      <c r="B33" s="29" t="s">
        <v>58</v>
      </c>
      <c r="C33" s="30" t="s">
        <v>71</v>
      </c>
      <c r="D33" s="31" t="s">
        <v>72</v>
      </c>
      <c r="E33" s="34" t="e">
        <f t="shared" si="2"/>
        <v>#VALUE!</v>
      </c>
    </row>
    <row r="35" spans="1:12" x14ac:dyDescent="0.25">
      <c r="A35" s="3" t="s">
        <v>51</v>
      </c>
      <c r="B35" s="2" t="s">
        <v>50</v>
      </c>
    </row>
    <row r="36" spans="1:12" x14ac:dyDescent="0.25">
      <c r="A36" s="3"/>
    </row>
    <row r="37" spans="1:12" ht="30.15" customHeight="1" x14ac:dyDescent="0.25">
      <c r="A37" s="3"/>
      <c r="B37" s="32" t="s">
        <v>102</v>
      </c>
      <c r="C37" s="26" t="s">
        <v>73</v>
      </c>
      <c r="D37" s="27" t="s">
        <v>46</v>
      </c>
      <c r="E37" s="26" t="s">
        <v>129</v>
      </c>
      <c r="F37" s="48" t="s">
        <v>131</v>
      </c>
      <c r="H37" s="100" t="s">
        <v>94</v>
      </c>
      <c r="I37" s="101"/>
      <c r="J37" s="101"/>
      <c r="K37" s="101"/>
      <c r="L37" s="102"/>
    </row>
    <row r="38" spans="1:12" ht="15" customHeight="1" x14ac:dyDescent="0.25">
      <c r="A38" s="3"/>
      <c r="B38" s="29" t="s">
        <v>83</v>
      </c>
      <c r="C38" s="30" t="s">
        <v>84</v>
      </c>
      <c r="D38" s="31" t="s">
        <v>85</v>
      </c>
      <c r="E38" s="34" t="e">
        <f>($E$8-D38)/$E$8*100</f>
        <v>#VALUE!</v>
      </c>
      <c r="F38" s="49" t="s">
        <v>132</v>
      </c>
      <c r="H38" s="103"/>
      <c r="I38" s="104"/>
      <c r="J38" s="104"/>
      <c r="K38" s="104"/>
      <c r="L38" s="105"/>
    </row>
    <row r="39" spans="1:12" ht="15" customHeight="1" x14ac:dyDescent="0.25">
      <c r="A39" s="3"/>
      <c r="B39" s="29" t="s">
        <v>52</v>
      </c>
      <c r="C39" s="30" t="s">
        <v>59</v>
      </c>
      <c r="D39" s="31" t="s">
        <v>60</v>
      </c>
      <c r="E39" s="34" t="e">
        <f t="shared" ref="E39:E40" si="3">($E$8-D39)/$E$8*100</f>
        <v>#VALUE!</v>
      </c>
      <c r="H39" s="103"/>
      <c r="I39" s="104"/>
      <c r="J39" s="104"/>
      <c r="K39" s="104"/>
      <c r="L39" s="105"/>
    </row>
    <row r="40" spans="1:12" ht="15" customHeight="1" x14ac:dyDescent="0.25">
      <c r="A40" s="3"/>
      <c r="B40" s="29" t="s">
        <v>53</v>
      </c>
      <c r="C40" s="30" t="s">
        <v>61</v>
      </c>
      <c r="D40" s="31" t="s">
        <v>62</v>
      </c>
      <c r="E40" s="34" t="e">
        <f t="shared" si="3"/>
        <v>#VALUE!</v>
      </c>
      <c r="H40" s="103"/>
      <c r="I40" s="104"/>
      <c r="J40" s="104"/>
      <c r="K40" s="104"/>
      <c r="L40" s="105"/>
    </row>
    <row r="41" spans="1:12" x14ac:dyDescent="0.25">
      <c r="A41" s="3"/>
      <c r="H41" s="103"/>
      <c r="I41" s="104"/>
      <c r="J41" s="104"/>
      <c r="K41" s="104"/>
      <c r="L41" s="105"/>
    </row>
    <row r="42" spans="1:12" x14ac:dyDescent="0.25">
      <c r="A42" s="3"/>
      <c r="H42" s="103"/>
      <c r="I42" s="104"/>
      <c r="J42" s="104"/>
      <c r="K42" s="104"/>
      <c r="L42" s="105"/>
    </row>
    <row r="43" spans="1:12" x14ac:dyDescent="0.25">
      <c r="A43" s="3"/>
      <c r="H43" s="106"/>
      <c r="I43" s="107"/>
      <c r="J43" s="107"/>
      <c r="K43" s="107"/>
      <c r="L43" s="108"/>
    </row>
    <row r="44" spans="1:12" x14ac:dyDescent="0.25">
      <c r="A44" s="3"/>
    </row>
    <row r="45" spans="1:12" x14ac:dyDescent="0.25">
      <c r="A45" s="9" t="s">
        <v>9</v>
      </c>
      <c r="B45" s="9" t="s">
        <v>10</v>
      </c>
    </row>
    <row r="46" spans="1:12" x14ac:dyDescent="0.25">
      <c r="A46" s="9"/>
      <c r="B46" s="9"/>
    </row>
    <row r="47" spans="1:12" s="1" customFormat="1" ht="15.6" x14ac:dyDescent="0.3">
      <c r="A47" s="1" t="s">
        <v>0</v>
      </c>
      <c r="B47" s="1" t="s">
        <v>104</v>
      </c>
    </row>
    <row r="49" spans="1:6" ht="42.6" customHeight="1" x14ac:dyDescent="0.25">
      <c r="B49" s="39" t="s">
        <v>1</v>
      </c>
      <c r="C49" s="40" t="s">
        <v>38</v>
      </c>
      <c r="D49" s="40" t="s">
        <v>39</v>
      </c>
      <c r="E49" s="40" t="s">
        <v>130</v>
      </c>
      <c r="F49" s="48" t="s">
        <v>131</v>
      </c>
    </row>
    <row r="50" spans="1:6" ht="15" customHeight="1" x14ac:dyDescent="0.25">
      <c r="B50" s="41" t="s">
        <v>2</v>
      </c>
      <c r="C50" s="42">
        <v>0</v>
      </c>
      <c r="D50" s="42">
        <v>0</v>
      </c>
      <c r="E50" s="43">
        <f>IF(D50=0,1,D50/C50)*100</f>
        <v>100</v>
      </c>
      <c r="F50" s="49" t="s">
        <v>132</v>
      </c>
    </row>
    <row r="51" spans="1:6" ht="15" customHeight="1" x14ac:dyDescent="0.25">
      <c r="B51" s="41" t="s">
        <v>107</v>
      </c>
      <c r="C51" s="42">
        <v>0</v>
      </c>
      <c r="D51" s="42">
        <v>0</v>
      </c>
      <c r="E51" s="43">
        <f t="shared" ref="E51:E55" si="4">IF(D51=0,1,D51/C51)*100</f>
        <v>100</v>
      </c>
    </row>
    <row r="52" spans="1:6" ht="15" customHeight="1" x14ac:dyDescent="0.25">
      <c r="B52" s="52" t="s">
        <v>106</v>
      </c>
      <c r="C52" s="55">
        <v>0</v>
      </c>
      <c r="D52" s="55">
        <v>0</v>
      </c>
      <c r="E52" s="43">
        <f t="shared" si="4"/>
        <v>100</v>
      </c>
    </row>
    <row r="53" spans="1:6" ht="15" customHeight="1" x14ac:dyDescent="0.25">
      <c r="B53" s="41" t="s">
        <v>3</v>
      </c>
      <c r="C53" s="42">
        <v>0</v>
      </c>
      <c r="D53" s="42">
        <v>0</v>
      </c>
      <c r="E53" s="43">
        <f t="shared" si="4"/>
        <v>100</v>
      </c>
    </row>
    <row r="54" spans="1:6" ht="15" customHeight="1" x14ac:dyDescent="0.25">
      <c r="B54" s="41" t="s">
        <v>4</v>
      </c>
      <c r="C54" s="42">
        <v>0</v>
      </c>
      <c r="D54" s="42">
        <v>0</v>
      </c>
      <c r="E54" s="43">
        <f t="shared" si="4"/>
        <v>100</v>
      </c>
    </row>
    <row r="55" spans="1:6" ht="15" customHeight="1" x14ac:dyDescent="0.25">
      <c r="B55" s="41" t="s">
        <v>5</v>
      </c>
      <c r="C55" s="44">
        <f>SUM(C50:C54)</f>
        <v>0</v>
      </c>
      <c r="D55" s="44">
        <f>SUM(D50:D54)</f>
        <v>0</v>
      </c>
      <c r="E55" s="43">
        <f t="shared" si="4"/>
        <v>100</v>
      </c>
    </row>
    <row r="57" spans="1:6" s="1" customFormat="1" ht="15.6" x14ac:dyDescent="0.3">
      <c r="A57" s="1" t="s">
        <v>6</v>
      </c>
      <c r="B57" s="1" t="s">
        <v>103</v>
      </c>
    </row>
    <row r="59" spans="1:6" ht="43.8" customHeight="1" x14ac:dyDescent="0.25">
      <c r="B59" s="39" t="s">
        <v>1</v>
      </c>
      <c r="C59" s="40" t="s">
        <v>38</v>
      </c>
      <c r="D59" s="40" t="s">
        <v>39</v>
      </c>
      <c r="E59" s="40" t="s">
        <v>40</v>
      </c>
      <c r="F59" s="48" t="s">
        <v>131</v>
      </c>
    </row>
    <row r="60" spans="1:6" x14ac:dyDescent="0.25">
      <c r="B60" s="41" t="s">
        <v>2</v>
      </c>
      <c r="C60" s="42">
        <v>0</v>
      </c>
      <c r="D60" s="42">
        <v>0</v>
      </c>
      <c r="E60" s="43">
        <f>IF(D60=0,1,D60/C60)*100</f>
        <v>100</v>
      </c>
      <c r="F60" s="49" t="s">
        <v>132</v>
      </c>
    </row>
    <row r="61" spans="1:6" x14ac:dyDescent="0.25">
      <c r="B61" s="41" t="s">
        <v>107</v>
      </c>
      <c r="C61" s="42">
        <v>0</v>
      </c>
      <c r="D61" s="42">
        <v>0</v>
      </c>
      <c r="E61" s="43">
        <f t="shared" ref="E61:E65" si="5">IF(D61=0,1,D61/C61)*100</f>
        <v>100</v>
      </c>
    </row>
    <row r="62" spans="1:6" x14ac:dyDescent="0.25">
      <c r="B62" s="52" t="s">
        <v>106</v>
      </c>
      <c r="C62" s="55">
        <v>0</v>
      </c>
      <c r="D62" s="55">
        <v>0</v>
      </c>
      <c r="E62" s="43">
        <f t="shared" si="5"/>
        <v>100</v>
      </c>
    </row>
    <row r="63" spans="1:6" x14ac:dyDescent="0.25">
      <c r="B63" s="41" t="s">
        <v>3</v>
      </c>
      <c r="C63" s="42">
        <v>0</v>
      </c>
      <c r="D63" s="42">
        <v>0</v>
      </c>
      <c r="E63" s="43">
        <f t="shared" si="5"/>
        <v>100</v>
      </c>
    </row>
    <row r="64" spans="1:6" x14ac:dyDescent="0.25">
      <c r="B64" s="41" t="s">
        <v>4</v>
      </c>
      <c r="C64" s="42">
        <v>0</v>
      </c>
      <c r="D64" s="42">
        <v>0</v>
      </c>
      <c r="E64" s="43">
        <f t="shared" si="5"/>
        <v>100</v>
      </c>
    </row>
    <row r="65" spans="1:14" x14ac:dyDescent="0.25">
      <c r="B65" s="41" t="s">
        <v>5</v>
      </c>
      <c r="C65" s="44">
        <f>SUM(C60:C64)</f>
        <v>0</v>
      </c>
      <c r="D65" s="44">
        <f>SUM(D60:D64)</f>
        <v>0</v>
      </c>
      <c r="E65" s="43">
        <f t="shared" si="5"/>
        <v>100</v>
      </c>
    </row>
    <row r="68" spans="1:14" ht="25.2" customHeight="1" x14ac:dyDescent="0.25">
      <c r="B68" s="124" t="s">
        <v>1</v>
      </c>
      <c r="C68" s="124" t="s">
        <v>111</v>
      </c>
      <c r="D68" s="124" t="s">
        <v>112</v>
      </c>
      <c r="E68" s="124"/>
      <c r="F68" s="124"/>
      <c r="G68" s="124"/>
      <c r="H68" s="118" t="s">
        <v>113</v>
      </c>
      <c r="I68" s="124" t="s">
        <v>114</v>
      </c>
      <c r="J68" s="124"/>
      <c r="K68" s="124"/>
    </row>
    <row r="69" spans="1:14" ht="52.2" customHeight="1" x14ac:dyDescent="0.25">
      <c r="B69" s="124"/>
      <c r="C69" s="124"/>
      <c r="D69" s="37" t="s">
        <v>115</v>
      </c>
      <c r="E69" s="37" t="s">
        <v>116</v>
      </c>
      <c r="F69" s="37" t="s">
        <v>117</v>
      </c>
      <c r="G69" s="37" t="s">
        <v>125</v>
      </c>
      <c r="H69" s="119"/>
      <c r="I69" s="37" t="s">
        <v>118</v>
      </c>
      <c r="J69" s="37" t="s">
        <v>119</v>
      </c>
      <c r="K69" s="37" t="s">
        <v>120</v>
      </c>
    </row>
    <row r="70" spans="1:14" ht="19.95" customHeight="1" x14ac:dyDescent="0.25">
      <c r="B70" s="38" t="s">
        <v>121</v>
      </c>
      <c r="C70" s="51">
        <v>0</v>
      </c>
      <c r="D70" s="51">
        <v>0</v>
      </c>
      <c r="E70" s="51">
        <v>0</v>
      </c>
      <c r="F70" s="51">
        <v>0</v>
      </c>
      <c r="G70" s="51">
        <v>0</v>
      </c>
      <c r="H70" s="51">
        <f>SUM(C70:G70)</f>
        <v>0</v>
      </c>
      <c r="I70" s="51">
        <v>0</v>
      </c>
      <c r="J70" s="51">
        <v>0</v>
      </c>
      <c r="K70" s="51">
        <v>0</v>
      </c>
    </row>
    <row r="71" spans="1:14" ht="19.95" customHeight="1" x14ac:dyDescent="0.25">
      <c r="B71" s="38" t="s">
        <v>122</v>
      </c>
      <c r="C71" s="51">
        <v>0</v>
      </c>
      <c r="D71" s="120">
        <v>0</v>
      </c>
      <c r="E71" s="120"/>
      <c r="F71" s="120"/>
      <c r="G71" s="120"/>
      <c r="H71" s="51">
        <f t="shared" ref="H71:H73" si="6">SUM(C71:G71)</f>
        <v>0</v>
      </c>
      <c r="I71" s="51">
        <v>0</v>
      </c>
      <c r="J71" s="51">
        <v>0</v>
      </c>
      <c r="K71" s="51">
        <v>0</v>
      </c>
    </row>
    <row r="72" spans="1:14" ht="19.95" customHeight="1" x14ac:dyDescent="0.25">
      <c r="B72" s="38" t="s">
        <v>123</v>
      </c>
      <c r="C72" s="51">
        <v>0</v>
      </c>
      <c r="D72" s="51">
        <v>0</v>
      </c>
      <c r="E72" s="51">
        <v>0</v>
      </c>
      <c r="F72" s="51">
        <v>0</v>
      </c>
      <c r="G72" s="51">
        <v>0</v>
      </c>
      <c r="H72" s="51">
        <f t="shared" si="6"/>
        <v>0</v>
      </c>
      <c r="I72" s="51">
        <v>0</v>
      </c>
      <c r="J72" s="51">
        <v>0</v>
      </c>
      <c r="K72" s="51">
        <v>0</v>
      </c>
    </row>
    <row r="73" spans="1:14" ht="19.95" customHeight="1" x14ac:dyDescent="0.25">
      <c r="B73" s="38" t="s">
        <v>124</v>
      </c>
      <c r="C73" s="51">
        <v>0</v>
      </c>
      <c r="D73" s="120">
        <v>0</v>
      </c>
      <c r="E73" s="120"/>
      <c r="F73" s="120"/>
      <c r="G73" s="120"/>
      <c r="H73" s="51">
        <f t="shared" si="6"/>
        <v>0</v>
      </c>
      <c r="I73" s="51">
        <v>0</v>
      </c>
      <c r="J73" s="51">
        <v>0</v>
      </c>
      <c r="K73" s="51">
        <v>0</v>
      </c>
    </row>
    <row r="76" spans="1:14" s="1" customFormat="1" ht="22.5" customHeight="1" x14ac:dyDescent="0.3">
      <c r="A76" s="1" t="s">
        <v>7</v>
      </c>
      <c r="B76" s="1" t="s">
        <v>8</v>
      </c>
      <c r="D76" s="48" t="s">
        <v>131</v>
      </c>
      <c r="H76" s="109" t="s">
        <v>110</v>
      </c>
      <c r="I76" s="110"/>
      <c r="J76" s="110"/>
      <c r="K76" s="110"/>
      <c r="L76" s="110"/>
      <c r="M76" s="110"/>
      <c r="N76" s="111"/>
    </row>
    <row r="77" spans="1:14" ht="15" customHeight="1" x14ac:dyDescent="0.25">
      <c r="D77" s="49" t="s">
        <v>132</v>
      </c>
      <c r="H77" s="112"/>
      <c r="I77" s="113"/>
      <c r="J77" s="113"/>
      <c r="K77" s="113"/>
      <c r="L77" s="113"/>
      <c r="M77" s="113"/>
      <c r="N77" s="114"/>
    </row>
    <row r="78" spans="1:14" ht="30.15" customHeight="1" x14ac:dyDescent="0.25">
      <c r="B78" s="5" t="s">
        <v>1</v>
      </c>
      <c r="C78" s="5" t="s">
        <v>11</v>
      </c>
      <c r="D78" s="5" t="s">
        <v>12</v>
      </c>
      <c r="E78" s="5" t="s">
        <v>13</v>
      </c>
      <c r="F78" s="5" t="s">
        <v>14</v>
      </c>
      <c r="H78" s="112"/>
      <c r="I78" s="113"/>
      <c r="J78" s="113"/>
      <c r="K78" s="113"/>
      <c r="L78" s="113"/>
      <c r="M78" s="113"/>
      <c r="N78" s="114"/>
    </row>
    <row r="79" spans="1:14" ht="15" customHeight="1" x14ac:dyDescent="0.25">
      <c r="B79" s="6" t="s">
        <v>2</v>
      </c>
      <c r="C79" s="15">
        <v>0</v>
      </c>
      <c r="D79" s="36">
        <f>E50</f>
        <v>100</v>
      </c>
      <c r="E79" s="16">
        <f t="shared" ref="E79:E85" si="7">ROUND(C79/D79*100,0)</f>
        <v>0</v>
      </c>
      <c r="F79" s="16">
        <f>E79-C79</f>
        <v>0</v>
      </c>
      <c r="H79" s="112"/>
      <c r="I79" s="113"/>
      <c r="J79" s="113"/>
      <c r="K79" s="113"/>
      <c r="L79" s="113"/>
      <c r="M79" s="113"/>
      <c r="N79" s="114"/>
    </row>
    <row r="80" spans="1:14" ht="15" customHeight="1" x14ac:dyDescent="0.25">
      <c r="B80" s="8" t="s">
        <v>107</v>
      </c>
      <c r="C80" s="15">
        <v>0</v>
      </c>
      <c r="D80" s="36">
        <f>E51</f>
        <v>100</v>
      </c>
      <c r="E80" s="16">
        <f t="shared" si="7"/>
        <v>0</v>
      </c>
      <c r="F80" s="16">
        <f t="shared" ref="F80:F83" si="8">E80-C80</f>
        <v>0</v>
      </c>
      <c r="H80" s="112"/>
      <c r="I80" s="113"/>
      <c r="J80" s="113"/>
      <c r="K80" s="113"/>
      <c r="L80" s="113"/>
      <c r="M80" s="113"/>
      <c r="N80" s="114"/>
    </row>
    <row r="81" spans="1:18" ht="15" customHeight="1" x14ac:dyDescent="0.25">
      <c r="B81" s="53" t="s">
        <v>106</v>
      </c>
      <c r="C81" s="54">
        <v>0</v>
      </c>
      <c r="D81" s="36">
        <f>E52</f>
        <v>100</v>
      </c>
      <c r="E81" s="16">
        <f t="shared" si="7"/>
        <v>0</v>
      </c>
      <c r="F81" s="16">
        <f t="shared" si="8"/>
        <v>0</v>
      </c>
      <c r="H81" s="112"/>
      <c r="I81" s="113"/>
      <c r="J81" s="113"/>
      <c r="K81" s="113"/>
      <c r="L81" s="113"/>
      <c r="M81" s="113"/>
      <c r="N81" s="114"/>
    </row>
    <row r="82" spans="1:18" ht="15" customHeight="1" x14ac:dyDescent="0.25">
      <c r="B82" s="6" t="s">
        <v>3</v>
      </c>
      <c r="C82" s="15">
        <v>0</v>
      </c>
      <c r="D82" s="36">
        <f>E53</f>
        <v>100</v>
      </c>
      <c r="E82" s="16">
        <f t="shared" si="7"/>
        <v>0</v>
      </c>
      <c r="F82" s="16">
        <f t="shared" si="8"/>
        <v>0</v>
      </c>
      <c r="H82" s="115"/>
      <c r="I82" s="116"/>
      <c r="J82" s="116"/>
      <c r="K82" s="116"/>
      <c r="L82" s="116"/>
      <c r="M82" s="116"/>
      <c r="N82" s="117"/>
    </row>
    <row r="83" spans="1:18" ht="15" customHeight="1" x14ac:dyDescent="0.25">
      <c r="B83" s="6" t="s">
        <v>4</v>
      </c>
      <c r="C83" s="15">
        <v>0</v>
      </c>
      <c r="D83" s="36">
        <f>E54</f>
        <v>100</v>
      </c>
      <c r="E83" s="16">
        <f t="shared" si="7"/>
        <v>0</v>
      </c>
      <c r="F83" s="16">
        <f t="shared" si="8"/>
        <v>0</v>
      </c>
    </row>
    <row r="84" spans="1:18" ht="15" customHeight="1" x14ac:dyDescent="0.25">
      <c r="B84" s="6" t="s">
        <v>108</v>
      </c>
      <c r="C84" s="15">
        <v>0</v>
      </c>
      <c r="D84" s="12" t="s">
        <v>41</v>
      </c>
      <c r="E84" s="16">
        <f>C84</f>
        <v>0</v>
      </c>
      <c r="F84" s="16" t="s">
        <v>41</v>
      </c>
      <c r="H84" s="75" t="s">
        <v>92</v>
      </c>
      <c r="I84" s="76"/>
      <c r="J84" s="76"/>
      <c r="K84" s="76"/>
      <c r="L84" s="76"/>
      <c r="M84" s="76"/>
      <c r="N84" s="77"/>
    </row>
    <row r="85" spans="1:18" ht="15" customHeight="1" x14ac:dyDescent="0.25">
      <c r="B85" s="6" t="s">
        <v>5</v>
      </c>
      <c r="C85" s="16">
        <f>SUM(C79:C84)</f>
        <v>0</v>
      </c>
      <c r="D85" s="13"/>
      <c r="E85" s="16" t="e">
        <f t="shared" si="7"/>
        <v>#DIV/0!</v>
      </c>
      <c r="F85" s="16">
        <f>SUM(F79:F83)</f>
        <v>0</v>
      </c>
      <c r="H85" s="78"/>
      <c r="I85" s="79"/>
      <c r="J85" s="79"/>
      <c r="K85" s="79"/>
      <c r="L85" s="79"/>
      <c r="M85" s="79"/>
      <c r="N85" s="80"/>
    </row>
    <row r="86" spans="1:18" x14ac:dyDescent="0.25">
      <c r="H86" s="81"/>
      <c r="I86" s="82"/>
      <c r="J86" s="82"/>
      <c r="K86" s="82"/>
      <c r="L86" s="82"/>
      <c r="M86" s="82"/>
      <c r="N86" s="83"/>
    </row>
    <row r="88" spans="1:18" x14ac:dyDescent="0.25">
      <c r="A88" s="3">
        <v>2</v>
      </c>
      <c r="B88" s="2" t="s">
        <v>15</v>
      </c>
    </row>
    <row r="89" spans="1:18" ht="15" customHeight="1" x14ac:dyDescent="0.25">
      <c r="A89" s="3"/>
    </row>
    <row r="90" spans="1:18" x14ac:dyDescent="0.25">
      <c r="A90" s="10" t="s">
        <v>23</v>
      </c>
      <c r="B90" s="9" t="s">
        <v>24</v>
      </c>
    </row>
    <row r="92" spans="1:18" ht="30.15" customHeight="1" x14ac:dyDescent="0.25">
      <c r="B92" s="85" t="s">
        <v>17</v>
      </c>
      <c r="C92" s="85"/>
      <c r="D92" s="4" t="s">
        <v>2</v>
      </c>
      <c r="E92" s="4" t="s">
        <v>107</v>
      </c>
      <c r="F92" s="4" t="s">
        <v>106</v>
      </c>
      <c r="G92" s="4" t="s">
        <v>3</v>
      </c>
      <c r="H92" s="4" t="s">
        <v>18</v>
      </c>
      <c r="I92" s="4" t="s">
        <v>5</v>
      </c>
      <c r="L92" s="75" t="s">
        <v>90</v>
      </c>
      <c r="M92" s="76"/>
      <c r="N92" s="76"/>
      <c r="O92" s="76"/>
      <c r="P92" s="76"/>
      <c r="Q92" s="76"/>
      <c r="R92" s="77"/>
    </row>
    <row r="93" spans="1:18" ht="15" customHeight="1" x14ac:dyDescent="0.25">
      <c r="B93" s="84" t="s">
        <v>19</v>
      </c>
      <c r="C93" s="84"/>
      <c r="D93" s="18">
        <v>0</v>
      </c>
      <c r="E93" s="18">
        <v>0</v>
      </c>
      <c r="F93" s="50">
        <v>0</v>
      </c>
      <c r="G93" s="18">
        <v>0</v>
      </c>
      <c r="H93" s="19"/>
      <c r="I93" s="20">
        <f>SUM(D93:G93)</f>
        <v>0</v>
      </c>
      <c r="L93" s="78"/>
      <c r="M93" s="79"/>
      <c r="N93" s="79"/>
      <c r="O93" s="79"/>
      <c r="P93" s="79"/>
      <c r="Q93" s="79"/>
      <c r="R93" s="80"/>
    </row>
    <row r="94" spans="1:18" ht="15" customHeight="1" x14ac:dyDescent="0.25">
      <c r="B94" s="84" t="s">
        <v>20</v>
      </c>
      <c r="C94" s="84"/>
      <c r="D94" s="21"/>
      <c r="E94" s="21"/>
      <c r="F94" s="21"/>
      <c r="G94" s="21"/>
      <c r="H94" s="21"/>
      <c r="I94" s="20">
        <f>H95+SUM(H97:H103)</f>
        <v>0</v>
      </c>
      <c r="L94" s="81"/>
      <c r="M94" s="82"/>
      <c r="N94" s="82"/>
      <c r="O94" s="82"/>
      <c r="P94" s="82"/>
      <c r="Q94" s="82"/>
      <c r="R94" s="83"/>
    </row>
    <row r="95" spans="1:18" ht="15" customHeight="1" x14ac:dyDescent="0.25">
      <c r="B95" s="84" t="s">
        <v>75</v>
      </c>
      <c r="C95" s="84"/>
      <c r="D95" s="21"/>
      <c r="E95" s="21"/>
      <c r="F95" s="21"/>
      <c r="G95" s="21"/>
      <c r="H95" s="18">
        <v>0</v>
      </c>
      <c r="I95" s="22"/>
    </row>
    <row r="96" spans="1:18" ht="30.15" customHeight="1" x14ac:dyDescent="0.25">
      <c r="B96" s="84" t="s">
        <v>76</v>
      </c>
      <c r="C96" s="84"/>
      <c r="D96" s="21"/>
      <c r="E96" s="21"/>
      <c r="F96" s="21"/>
      <c r="G96" s="21"/>
      <c r="H96" s="21"/>
      <c r="I96" s="22"/>
      <c r="L96" s="75" t="s">
        <v>89</v>
      </c>
      <c r="M96" s="76"/>
      <c r="N96" s="76"/>
      <c r="O96" s="76"/>
      <c r="P96" s="76"/>
      <c r="Q96" s="76"/>
      <c r="R96" s="77"/>
    </row>
    <row r="97" spans="1:18" ht="15" customHeight="1" x14ac:dyDescent="0.25">
      <c r="B97" s="86" t="s">
        <v>77</v>
      </c>
      <c r="C97" s="86"/>
      <c r="D97" s="18">
        <v>0</v>
      </c>
      <c r="E97" s="18">
        <v>0</v>
      </c>
      <c r="F97" s="50">
        <v>0</v>
      </c>
      <c r="G97" s="18">
        <v>0</v>
      </c>
      <c r="H97" s="20">
        <f t="shared" ref="H97:H103" si="9">SUM(D97:G97)</f>
        <v>0</v>
      </c>
      <c r="I97" s="22"/>
      <c r="L97" s="78"/>
      <c r="M97" s="79"/>
      <c r="N97" s="79"/>
      <c r="O97" s="79"/>
      <c r="P97" s="79"/>
      <c r="Q97" s="79"/>
      <c r="R97" s="80"/>
    </row>
    <row r="98" spans="1:18" ht="15" customHeight="1" x14ac:dyDescent="0.25">
      <c r="B98" s="86" t="s">
        <v>78</v>
      </c>
      <c r="C98" s="86"/>
      <c r="D98" s="18">
        <v>0</v>
      </c>
      <c r="E98" s="18">
        <v>0</v>
      </c>
      <c r="F98" s="50">
        <v>0</v>
      </c>
      <c r="G98" s="18">
        <v>0</v>
      </c>
      <c r="H98" s="20">
        <f t="shared" si="9"/>
        <v>0</v>
      </c>
      <c r="I98" s="22"/>
      <c r="L98" s="81"/>
      <c r="M98" s="82"/>
      <c r="N98" s="82"/>
      <c r="O98" s="82"/>
      <c r="P98" s="82"/>
      <c r="Q98" s="82"/>
      <c r="R98" s="83"/>
    </row>
    <row r="99" spans="1:18" ht="15" customHeight="1" x14ac:dyDescent="0.25">
      <c r="B99" s="86" t="s">
        <v>126</v>
      </c>
      <c r="C99" s="86"/>
      <c r="D99" s="18">
        <v>0</v>
      </c>
      <c r="E99" s="18">
        <v>0</v>
      </c>
      <c r="F99" s="50">
        <v>0</v>
      </c>
      <c r="G99" s="18">
        <v>0</v>
      </c>
      <c r="H99" s="20">
        <f t="shared" si="9"/>
        <v>0</v>
      </c>
      <c r="I99" s="22"/>
    </row>
    <row r="100" spans="1:18" ht="15" customHeight="1" x14ac:dyDescent="0.25">
      <c r="B100" s="86" t="s">
        <v>79</v>
      </c>
      <c r="C100" s="86"/>
      <c r="D100" s="18">
        <v>0</v>
      </c>
      <c r="E100" s="18">
        <v>0</v>
      </c>
      <c r="F100" s="50">
        <v>0</v>
      </c>
      <c r="G100" s="18">
        <v>0</v>
      </c>
      <c r="H100" s="20">
        <f t="shared" si="9"/>
        <v>0</v>
      </c>
      <c r="I100" s="22"/>
      <c r="L100" s="75" t="s">
        <v>88</v>
      </c>
      <c r="M100" s="76"/>
      <c r="N100" s="76"/>
      <c r="O100" s="76"/>
      <c r="P100" s="76"/>
      <c r="Q100" s="76"/>
      <c r="R100" s="77"/>
    </row>
    <row r="101" spans="1:18" ht="15" customHeight="1" x14ac:dyDescent="0.25">
      <c r="B101" s="87" t="s">
        <v>80</v>
      </c>
      <c r="C101" s="88"/>
      <c r="D101" s="18">
        <v>0</v>
      </c>
      <c r="E101" s="18">
        <v>0</v>
      </c>
      <c r="F101" s="50">
        <v>0</v>
      </c>
      <c r="G101" s="18">
        <v>0</v>
      </c>
      <c r="H101" s="20">
        <f t="shared" si="9"/>
        <v>0</v>
      </c>
      <c r="I101" s="22"/>
      <c r="L101" s="78"/>
      <c r="M101" s="79"/>
      <c r="N101" s="79"/>
      <c r="O101" s="79"/>
      <c r="P101" s="79"/>
      <c r="Q101" s="79"/>
      <c r="R101" s="80"/>
    </row>
    <row r="102" spans="1:18" ht="15" customHeight="1" x14ac:dyDescent="0.25">
      <c r="B102" s="86" t="s">
        <v>81</v>
      </c>
      <c r="C102" s="86"/>
      <c r="D102" s="18">
        <v>0</v>
      </c>
      <c r="E102" s="18">
        <v>0</v>
      </c>
      <c r="F102" s="50">
        <v>0</v>
      </c>
      <c r="G102" s="18">
        <v>0</v>
      </c>
      <c r="H102" s="20">
        <f t="shared" si="9"/>
        <v>0</v>
      </c>
      <c r="I102" s="22"/>
      <c r="L102" s="78"/>
      <c r="M102" s="79"/>
      <c r="N102" s="79"/>
      <c r="O102" s="79"/>
      <c r="P102" s="79"/>
      <c r="Q102" s="79"/>
      <c r="R102" s="80"/>
    </row>
    <row r="103" spans="1:18" ht="15" customHeight="1" x14ac:dyDescent="0.25">
      <c r="B103" s="86" t="s">
        <v>82</v>
      </c>
      <c r="C103" s="86"/>
      <c r="D103" s="18">
        <v>0</v>
      </c>
      <c r="E103" s="18">
        <v>0</v>
      </c>
      <c r="F103" s="50">
        <v>0</v>
      </c>
      <c r="G103" s="18">
        <v>0</v>
      </c>
      <c r="H103" s="20">
        <f t="shared" si="9"/>
        <v>0</v>
      </c>
      <c r="I103" s="22"/>
      <c r="L103" s="78"/>
      <c r="M103" s="79"/>
      <c r="N103" s="79"/>
      <c r="O103" s="79"/>
      <c r="P103" s="79"/>
      <c r="Q103" s="79"/>
      <c r="R103" s="80"/>
    </row>
    <row r="104" spans="1:18" ht="15" customHeight="1" x14ac:dyDescent="0.25">
      <c r="B104" s="84" t="s">
        <v>21</v>
      </c>
      <c r="C104" s="84"/>
      <c r="D104" s="18">
        <v>0</v>
      </c>
      <c r="E104" s="18">
        <v>0</v>
      </c>
      <c r="F104" s="50">
        <v>0</v>
      </c>
      <c r="G104" s="18">
        <v>0</v>
      </c>
      <c r="H104" s="21"/>
      <c r="I104" s="20">
        <f>SUM(D104:G104)</f>
        <v>0</v>
      </c>
      <c r="L104" s="78"/>
      <c r="M104" s="79"/>
      <c r="N104" s="79"/>
      <c r="O104" s="79"/>
      <c r="P104" s="79"/>
      <c r="Q104" s="79"/>
      <c r="R104" s="80"/>
    </row>
    <row r="105" spans="1:18" ht="15" customHeight="1" x14ac:dyDescent="0.25">
      <c r="B105" s="68" t="s">
        <v>22</v>
      </c>
      <c r="C105" s="68"/>
      <c r="D105" s="20">
        <f>SUM(D93:D104)</f>
        <v>0</v>
      </c>
      <c r="E105" s="20">
        <f t="shared" ref="E105:G105" si="10">SUM(E93:E104)</f>
        <v>0</v>
      </c>
      <c r="F105" s="20">
        <f t="shared" si="10"/>
        <v>0</v>
      </c>
      <c r="G105" s="20">
        <f t="shared" si="10"/>
        <v>0</v>
      </c>
      <c r="H105" s="21"/>
      <c r="I105" s="20">
        <f>I93+I94+I104</f>
        <v>0</v>
      </c>
      <c r="L105" s="81"/>
      <c r="M105" s="82"/>
      <c r="N105" s="82"/>
      <c r="O105" s="82"/>
      <c r="P105" s="82"/>
      <c r="Q105" s="82"/>
      <c r="R105" s="83"/>
    </row>
    <row r="107" spans="1:18" x14ac:dyDescent="0.25">
      <c r="A107" s="9" t="s">
        <v>25</v>
      </c>
      <c r="B107" s="9" t="s">
        <v>26</v>
      </c>
    </row>
    <row r="108" spans="1:18" x14ac:dyDescent="0.25">
      <c r="G108" s="75" t="s">
        <v>86</v>
      </c>
      <c r="H108" s="76"/>
      <c r="I108" s="76"/>
      <c r="J108" s="76"/>
      <c r="K108" s="76"/>
      <c r="L108" s="76"/>
      <c r="M108" s="77"/>
    </row>
    <row r="109" spans="1:18" x14ac:dyDescent="0.25">
      <c r="A109" s="2" t="s">
        <v>27</v>
      </c>
      <c r="B109" s="2" t="s">
        <v>28</v>
      </c>
      <c r="G109" s="78"/>
      <c r="H109" s="79"/>
      <c r="I109" s="79"/>
      <c r="J109" s="79"/>
      <c r="K109" s="79"/>
      <c r="L109" s="79"/>
      <c r="M109" s="80"/>
    </row>
    <row r="110" spans="1:18" x14ac:dyDescent="0.25">
      <c r="G110" s="81"/>
      <c r="H110" s="82"/>
      <c r="I110" s="82"/>
      <c r="J110" s="82"/>
      <c r="K110" s="82"/>
      <c r="L110" s="82"/>
      <c r="M110" s="83"/>
    </row>
    <row r="111" spans="1:18" ht="59.85" customHeight="1" x14ac:dyDescent="0.25">
      <c r="B111" s="45" t="s">
        <v>32</v>
      </c>
      <c r="C111" s="45" t="s">
        <v>29</v>
      </c>
      <c r="D111" s="45" t="s">
        <v>30</v>
      </c>
      <c r="E111" s="45" t="s">
        <v>26</v>
      </c>
    </row>
    <row r="112" spans="1:18" ht="15" customHeight="1" x14ac:dyDescent="0.25">
      <c r="B112" s="41" t="s">
        <v>2</v>
      </c>
      <c r="C112" s="42">
        <v>0</v>
      </c>
      <c r="D112" s="44">
        <f xml:space="preserve"> E79</f>
        <v>0</v>
      </c>
      <c r="E112" s="46" t="str">
        <f>IF(D112=0,"N/A",C112/D112)</f>
        <v>N/A</v>
      </c>
      <c r="G112" s="75" t="s">
        <v>91</v>
      </c>
      <c r="H112" s="89"/>
      <c r="I112" s="89"/>
      <c r="J112" s="89"/>
      <c r="K112" s="89"/>
      <c r="L112" s="89"/>
      <c r="M112" s="90"/>
    </row>
    <row r="113" spans="1:13" ht="15" customHeight="1" x14ac:dyDescent="0.25">
      <c r="B113" s="41" t="s">
        <v>107</v>
      </c>
      <c r="C113" s="42">
        <v>0</v>
      </c>
      <c r="D113" s="44">
        <f xml:space="preserve"> E80</f>
        <v>0</v>
      </c>
      <c r="E113" s="46" t="str">
        <f t="shared" ref="E113:E116" si="11">IF(D113=0,"N/A",C113/D113)</f>
        <v>N/A</v>
      </c>
      <c r="G113" s="91"/>
      <c r="H113" s="92"/>
      <c r="I113" s="92"/>
      <c r="J113" s="92"/>
      <c r="K113" s="92"/>
      <c r="L113" s="92"/>
      <c r="M113" s="93"/>
    </row>
    <row r="114" spans="1:13" ht="15" customHeight="1" x14ac:dyDescent="0.25">
      <c r="B114" s="52" t="s">
        <v>106</v>
      </c>
      <c r="C114" s="55">
        <v>0</v>
      </c>
      <c r="D114" s="44">
        <f xml:space="preserve"> E81</f>
        <v>0</v>
      </c>
      <c r="E114" s="46" t="str">
        <f t="shared" si="11"/>
        <v>N/A</v>
      </c>
      <c r="G114" s="91"/>
      <c r="H114" s="92"/>
      <c r="I114" s="92"/>
      <c r="J114" s="92"/>
      <c r="K114" s="92"/>
      <c r="L114" s="92"/>
      <c r="M114" s="93"/>
    </row>
    <row r="115" spans="1:13" ht="15" customHeight="1" x14ac:dyDescent="0.25">
      <c r="B115" s="41" t="s">
        <v>3</v>
      </c>
      <c r="C115" s="42">
        <v>0</v>
      </c>
      <c r="D115" s="44">
        <f xml:space="preserve"> E82</f>
        <v>0</v>
      </c>
      <c r="E115" s="46" t="str">
        <f t="shared" si="11"/>
        <v>N/A</v>
      </c>
      <c r="G115" s="91"/>
      <c r="H115" s="92"/>
      <c r="I115" s="92"/>
      <c r="J115" s="92"/>
      <c r="K115" s="92"/>
      <c r="L115" s="92"/>
      <c r="M115" s="93"/>
    </row>
    <row r="116" spans="1:13" ht="15" customHeight="1" x14ac:dyDescent="0.25">
      <c r="B116" s="41" t="s">
        <v>5</v>
      </c>
      <c r="C116" s="42">
        <v>0</v>
      </c>
      <c r="D116" s="44">
        <f>SUM(D112:D115)</f>
        <v>0</v>
      </c>
      <c r="E116" s="46" t="str">
        <f t="shared" si="11"/>
        <v>N/A</v>
      </c>
      <c r="G116" s="94"/>
      <c r="H116" s="95"/>
      <c r="I116" s="95"/>
      <c r="J116" s="95"/>
      <c r="K116" s="95"/>
      <c r="L116" s="95"/>
      <c r="M116" s="96"/>
    </row>
    <row r="118" spans="1:13" x14ac:dyDescent="0.25">
      <c r="A118" s="2" t="s">
        <v>33</v>
      </c>
      <c r="B118" s="2" t="s">
        <v>34</v>
      </c>
      <c r="G118" s="75" t="s">
        <v>87</v>
      </c>
      <c r="H118" s="89"/>
      <c r="I118" s="89"/>
      <c r="J118" s="89"/>
      <c r="K118" s="89"/>
      <c r="L118" s="89"/>
      <c r="M118" s="90"/>
    </row>
    <row r="119" spans="1:13" x14ac:dyDescent="0.25">
      <c r="G119" s="91"/>
      <c r="H119" s="92"/>
      <c r="I119" s="92"/>
      <c r="J119" s="92"/>
      <c r="K119" s="92"/>
      <c r="L119" s="92"/>
      <c r="M119" s="93"/>
    </row>
    <row r="120" spans="1:13" ht="30.15" customHeight="1" x14ac:dyDescent="0.25">
      <c r="B120" s="121" t="s">
        <v>37</v>
      </c>
      <c r="C120" s="122"/>
      <c r="D120" s="40" t="s">
        <v>35</v>
      </c>
      <c r="E120" s="40" t="s">
        <v>26</v>
      </c>
      <c r="G120" s="91"/>
      <c r="H120" s="92"/>
      <c r="I120" s="92"/>
      <c r="J120" s="92"/>
      <c r="K120" s="92"/>
      <c r="L120" s="92"/>
      <c r="M120" s="93"/>
    </row>
    <row r="121" spans="1:13" ht="15" customHeight="1" x14ac:dyDescent="0.25">
      <c r="B121" s="125">
        <f>D121-I93</f>
        <v>0</v>
      </c>
      <c r="C121" s="125"/>
      <c r="D121" s="44">
        <f>D105+E105+F105+G105</f>
        <v>0</v>
      </c>
      <c r="E121" s="46" t="str">
        <f>IF(D121=0,"N/A",B121/D121)</f>
        <v>N/A</v>
      </c>
      <c r="G121" s="91"/>
      <c r="H121" s="92"/>
      <c r="I121" s="92"/>
      <c r="J121" s="92"/>
      <c r="K121" s="92"/>
      <c r="L121" s="92"/>
      <c r="M121" s="93"/>
    </row>
    <row r="122" spans="1:13" x14ac:dyDescent="0.25">
      <c r="G122" s="94"/>
      <c r="H122" s="95"/>
      <c r="I122" s="95"/>
      <c r="J122" s="95"/>
      <c r="K122" s="95"/>
      <c r="L122" s="95"/>
      <c r="M122" s="96"/>
    </row>
    <row r="123" spans="1:13" x14ac:dyDescent="0.25">
      <c r="A123" s="2" t="s">
        <v>42</v>
      </c>
      <c r="B123" s="2" t="s">
        <v>43</v>
      </c>
    </row>
    <row r="124" spans="1:13" x14ac:dyDescent="0.25">
      <c r="G124" s="75" t="s">
        <v>96</v>
      </c>
      <c r="H124" s="89"/>
      <c r="I124" s="89"/>
      <c r="J124" s="89"/>
      <c r="K124" s="89"/>
      <c r="L124" s="89"/>
      <c r="M124" s="90"/>
    </row>
    <row r="125" spans="1:13" ht="30.15" customHeight="1" x14ac:dyDescent="0.25">
      <c r="B125" s="121" t="s">
        <v>37</v>
      </c>
      <c r="C125" s="122"/>
      <c r="D125" s="40" t="s">
        <v>35</v>
      </c>
      <c r="E125" s="40" t="s">
        <v>26</v>
      </c>
      <c r="G125" s="91"/>
      <c r="H125" s="92"/>
      <c r="I125" s="92"/>
      <c r="J125" s="92"/>
      <c r="K125" s="92"/>
      <c r="L125" s="92"/>
      <c r="M125" s="93"/>
    </row>
    <row r="126" spans="1:13" ht="15" customHeight="1" x14ac:dyDescent="0.25">
      <c r="B126" s="123">
        <v>0</v>
      </c>
      <c r="C126" s="123"/>
      <c r="D126" s="42">
        <v>0</v>
      </c>
      <c r="E126" s="46" t="str">
        <f>IF(D126=0,"N/A",B126/D126)</f>
        <v>N/A</v>
      </c>
      <c r="G126" s="91"/>
      <c r="H126" s="92"/>
      <c r="I126" s="92"/>
      <c r="J126" s="92"/>
      <c r="K126" s="92"/>
      <c r="L126" s="92"/>
      <c r="M126" s="93"/>
    </row>
    <row r="127" spans="1:13" x14ac:dyDescent="0.25">
      <c r="G127" s="91"/>
      <c r="H127" s="92"/>
      <c r="I127" s="92"/>
      <c r="J127" s="92"/>
      <c r="K127" s="92"/>
      <c r="L127" s="92"/>
      <c r="M127" s="93"/>
    </row>
    <row r="128" spans="1:13" x14ac:dyDescent="0.25">
      <c r="G128" s="94"/>
      <c r="H128" s="95"/>
      <c r="I128" s="95"/>
      <c r="J128" s="95"/>
      <c r="K128" s="95"/>
      <c r="L128" s="95"/>
      <c r="M128" s="96"/>
    </row>
  </sheetData>
  <mergeCells count="39">
    <mergeCell ref="G124:M128"/>
    <mergeCell ref="B125:C125"/>
    <mergeCell ref="B126:C126"/>
    <mergeCell ref="B68:B69"/>
    <mergeCell ref="C68:C69"/>
    <mergeCell ref="D68:G68"/>
    <mergeCell ref="I68:K68"/>
    <mergeCell ref="B104:C104"/>
    <mergeCell ref="B105:C105"/>
    <mergeCell ref="G108:M110"/>
    <mergeCell ref="G112:M116"/>
    <mergeCell ref="G118:M122"/>
    <mergeCell ref="B120:C120"/>
    <mergeCell ref="B121:C121"/>
    <mergeCell ref="B96:C96"/>
    <mergeCell ref="L96:R98"/>
    <mergeCell ref="B97:C97"/>
    <mergeCell ref="B98:C98"/>
    <mergeCell ref="B99:C99"/>
    <mergeCell ref="B100:C100"/>
    <mergeCell ref="L100:R105"/>
    <mergeCell ref="B101:C101"/>
    <mergeCell ref="B102:C102"/>
    <mergeCell ref="B103:C103"/>
    <mergeCell ref="B95:C95"/>
    <mergeCell ref="B2:G2"/>
    <mergeCell ref="H7:K8"/>
    <mergeCell ref="H10:L16"/>
    <mergeCell ref="H18:K19"/>
    <mergeCell ref="H37:L43"/>
    <mergeCell ref="H76:N82"/>
    <mergeCell ref="H84:N86"/>
    <mergeCell ref="B92:C92"/>
    <mergeCell ref="L92:R94"/>
    <mergeCell ref="B93:C93"/>
    <mergeCell ref="B94:C94"/>
    <mergeCell ref="H68:H69"/>
    <mergeCell ref="D73:G73"/>
    <mergeCell ref="D71:G71"/>
  </mergeCells>
  <phoneticPr fontId="18" type="noConversion"/>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2070-6967-464E-B782-C284F30E9292}">
  <dimension ref="A2:R119"/>
  <sheetViews>
    <sheetView workbookViewId="0">
      <selection activeCell="E121" sqref="E121"/>
    </sheetView>
  </sheetViews>
  <sheetFormatPr defaultColWidth="9" defaultRowHeight="13.8" x14ac:dyDescent="0.25"/>
  <cols>
    <col min="1" max="1" width="9" style="2"/>
    <col min="2" max="2" width="18.33203125" style="2" customWidth="1"/>
    <col min="3" max="3" width="21.44140625" style="2" customWidth="1"/>
    <col min="4" max="4" width="26" style="2" customWidth="1"/>
    <col min="5" max="5" width="24.44140625" style="2" customWidth="1"/>
    <col min="6" max="6" width="20.6640625" style="2" customWidth="1"/>
    <col min="7" max="7" width="17.33203125" style="2" customWidth="1"/>
    <col min="8" max="8" width="19.88671875" style="2" customWidth="1"/>
    <col min="9" max="15" width="9" style="2"/>
    <col min="16" max="16" width="17.33203125" style="2" customWidth="1"/>
    <col min="17" max="16384" width="9" style="2"/>
  </cols>
  <sheetData>
    <row r="2" spans="1:11" ht="86.25" customHeight="1" x14ac:dyDescent="0.25">
      <c r="B2" s="97" t="s">
        <v>97</v>
      </c>
      <c r="C2" s="98"/>
      <c r="D2" s="98"/>
      <c r="E2" s="98"/>
      <c r="F2" s="98"/>
      <c r="G2" s="99"/>
    </row>
    <row r="4" spans="1:11" x14ac:dyDescent="0.25">
      <c r="A4" s="3">
        <v>1</v>
      </c>
      <c r="B4" s="2" t="s">
        <v>16</v>
      </c>
    </row>
    <row r="5" spans="1:11" x14ac:dyDescent="0.25">
      <c r="A5" s="3"/>
    </row>
    <row r="6" spans="1:11" x14ac:dyDescent="0.25">
      <c r="A6" s="10" t="s">
        <v>44</v>
      </c>
      <c r="B6" s="9" t="s">
        <v>47</v>
      </c>
    </row>
    <row r="7" spans="1:11" x14ac:dyDescent="0.25">
      <c r="A7" s="10"/>
      <c r="B7" s="9"/>
      <c r="E7" s="28" t="s">
        <v>49</v>
      </c>
      <c r="G7" s="75" t="s">
        <v>98</v>
      </c>
      <c r="H7" s="76"/>
      <c r="I7" s="76"/>
      <c r="J7" s="77"/>
    </row>
    <row r="8" spans="1:11" x14ac:dyDescent="0.25">
      <c r="A8" s="3" t="s">
        <v>48</v>
      </c>
      <c r="B8" s="2" t="s">
        <v>45</v>
      </c>
      <c r="E8" s="33">
        <v>8760</v>
      </c>
      <c r="G8" s="81"/>
      <c r="H8" s="82"/>
      <c r="I8" s="82"/>
      <c r="J8" s="83"/>
    </row>
    <row r="9" spans="1:11" x14ac:dyDescent="0.25">
      <c r="A9" s="3"/>
    </row>
    <row r="10" spans="1:11" ht="29.85" customHeight="1" x14ac:dyDescent="0.25">
      <c r="A10" s="3"/>
      <c r="B10" s="32" t="s">
        <v>99</v>
      </c>
      <c r="C10" s="26" t="s">
        <v>73</v>
      </c>
      <c r="D10" s="27" t="s">
        <v>46</v>
      </c>
      <c r="E10" s="26" t="s">
        <v>74</v>
      </c>
      <c r="G10" s="100" t="s">
        <v>95</v>
      </c>
      <c r="H10" s="101"/>
      <c r="I10" s="101"/>
      <c r="J10" s="101"/>
      <c r="K10" s="102"/>
    </row>
    <row r="11" spans="1:11" ht="15" customHeight="1" x14ac:dyDescent="0.25">
      <c r="A11" s="3"/>
      <c r="B11" s="29" t="s">
        <v>83</v>
      </c>
      <c r="C11" s="30" t="s">
        <v>84</v>
      </c>
      <c r="D11" s="31" t="s">
        <v>85</v>
      </c>
      <c r="E11" s="34" t="e">
        <f>($E$8-D11)/$E$8*100</f>
        <v>#VALUE!</v>
      </c>
      <c r="G11" s="103"/>
      <c r="H11" s="104"/>
      <c r="I11" s="104"/>
      <c r="J11" s="104"/>
      <c r="K11" s="105"/>
    </row>
    <row r="12" spans="1:11" ht="15" customHeight="1" x14ac:dyDescent="0.25">
      <c r="A12" s="3"/>
      <c r="B12" s="29" t="s">
        <v>52</v>
      </c>
      <c r="C12" s="30" t="s">
        <v>59</v>
      </c>
      <c r="D12" s="31" t="s">
        <v>60</v>
      </c>
      <c r="E12" s="34" t="e">
        <f t="shared" ref="E12:E18" si="0">($E$8-D12)/$E$8*100</f>
        <v>#VALUE!</v>
      </c>
      <c r="G12" s="103"/>
      <c r="H12" s="104"/>
      <c r="I12" s="104"/>
      <c r="J12" s="104"/>
      <c r="K12" s="105"/>
    </row>
    <row r="13" spans="1:11" ht="15" customHeight="1" x14ac:dyDescent="0.25">
      <c r="A13" s="3"/>
      <c r="B13" s="29" t="s">
        <v>53</v>
      </c>
      <c r="C13" s="30" t="s">
        <v>61</v>
      </c>
      <c r="D13" s="31" t="s">
        <v>62</v>
      </c>
      <c r="E13" s="34" t="e">
        <f t="shared" si="0"/>
        <v>#VALUE!</v>
      </c>
      <c r="G13" s="103"/>
      <c r="H13" s="104"/>
      <c r="I13" s="104"/>
      <c r="J13" s="104"/>
      <c r="K13" s="105"/>
    </row>
    <row r="14" spans="1:11" ht="15" customHeight="1" x14ac:dyDescent="0.25">
      <c r="A14" s="3"/>
      <c r="B14" s="29" t="s">
        <v>54</v>
      </c>
      <c r="C14" s="30" t="s">
        <v>63</v>
      </c>
      <c r="D14" s="31" t="s">
        <v>64</v>
      </c>
      <c r="E14" s="34" t="e">
        <f t="shared" si="0"/>
        <v>#VALUE!</v>
      </c>
      <c r="G14" s="103"/>
      <c r="H14" s="104"/>
      <c r="I14" s="104"/>
      <c r="J14" s="104"/>
      <c r="K14" s="105"/>
    </row>
    <row r="15" spans="1:11" ht="15" customHeight="1" x14ac:dyDescent="0.25">
      <c r="A15" s="3"/>
      <c r="B15" s="29" t="s">
        <v>55</v>
      </c>
      <c r="C15" s="30" t="s">
        <v>65</v>
      </c>
      <c r="D15" s="31" t="s">
        <v>66</v>
      </c>
      <c r="E15" s="34" t="e">
        <f t="shared" si="0"/>
        <v>#VALUE!</v>
      </c>
      <c r="G15" s="103"/>
      <c r="H15" s="104"/>
      <c r="I15" s="104"/>
      <c r="J15" s="104"/>
      <c r="K15" s="105"/>
    </row>
    <row r="16" spans="1:11" ht="15" customHeight="1" x14ac:dyDescent="0.25">
      <c r="A16" s="3"/>
      <c r="B16" s="29" t="s">
        <v>56</v>
      </c>
      <c r="C16" s="30" t="s">
        <v>67</v>
      </c>
      <c r="D16" s="31" t="s">
        <v>68</v>
      </c>
      <c r="E16" s="34" t="e">
        <f t="shared" si="0"/>
        <v>#VALUE!</v>
      </c>
      <c r="G16" s="106"/>
      <c r="H16" s="107"/>
      <c r="I16" s="107"/>
      <c r="J16" s="107"/>
      <c r="K16" s="108"/>
    </row>
    <row r="17" spans="1:10" ht="15" customHeight="1" x14ac:dyDescent="0.25">
      <c r="A17" s="3"/>
      <c r="B17" s="29" t="s">
        <v>57</v>
      </c>
      <c r="C17" s="30" t="s">
        <v>69</v>
      </c>
      <c r="D17" s="31" t="s">
        <v>70</v>
      </c>
      <c r="E17" s="34" t="e">
        <f t="shared" si="0"/>
        <v>#VALUE!</v>
      </c>
    </row>
    <row r="18" spans="1:10" ht="15" customHeight="1" x14ac:dyDescent="0.25">
      <c r="A18" s="3"/>
      <c r="B18" s="29" t="s">
        <v>58</v>
      </c>
      <c r="C18" s="30" t="s">
        <v>71</v>
      </c>
      <c r="D18" s="31" t="s">
        <v>72</v>
      </c>
      <c r="E18" s="34" t="e">
        <f t="shared" si="0"/>
        <v>#VALUE!</v>
      </c>
      <c r="G18" s="75" t="s">
        <v>93</v>
      </c>
      <c r="H18" s="76"/>
      <c r="I18" s="76"/>
      <c r="J18" s="77"/>
    </row>
    <row r="19" spans="1:10" ht="15" customHeight="1" x14ac:dyDescent="0.25">
      <c r="A19" s="3"/>
      <c r="B19" s="3"/>
      <c r="C19" s="3"/>
      <c r="D19" s="3"/>
      <c r="E19" s="3"/>
      <c r="G19" s="81"/>
      <c r="H19" s="82"/>
      <c r="I19" s="82"/>
      <c r="J19" s="83"/>
    </row>
    <row r="20" spans="1:10" ht="30.15" customHeight="1" x14ac:dyDescent="0.25">
      <c r="A20" s="3"/>
      <c r="B20" s="32" t="s">
        <v>100</v>
      </c>
      <c r="C20" s="26" t="s">
        <v>73</v>
      </c>
      <c r="D20" s="27" t="s">
        <v>46</v>
      </c>
      <c r="E20" s="26" t="s">
        <v>74</v>
      </c>
    </row>
    <row r="21" spans="1:10" ht="15" customHeight="1" x14ac:dyDescent="0.25">
      <c r="A21" s="3"/>
      <c r="B21" s="29" t="s">
        <v>83</v>
      </c>
      <c r="C21" s="30" t="s">
        <v>84</v>
      </c>
      <c r="D21" s="31" t="s">
        <v>85</v>
      </c>
      <c r="E21" s="34" t="e">
        <f>($E$8-D21)/$E$8*100</f>
        <v>#VALUE!</v>
      </c>
    </row>
    <row r="22" spans="1:10" ht="15" customHeight="1" x14ac:dyDescent="0.25">
      <c r="A22" s="3"/>
      <c r="B22" s="29" t="s">
        <v>52</v>
      </c>
      <c r="C22" s="30" t="s">
        <v>59</v>
      </c>
      <c r="D22" s="31" t="s">
        <v>60</v>
      </c>
      <c r="E22" s="34" t="e">
        <f t="shared" ref="E22:E23" si="1">($E$8-D22)/$E$8*100</f>
        <v>#VALUE!</v>
      </c>
    </row>
    <row r="23" spans="1:10" ht="15" customHeight="1" x14ac:dyDescent="0.25">
      <c r="A23" s="3"/>
      <c r="B23" s="29" t="s">
        <v>53</v>
      </c>
      <c r="C23" s="30" t="s">
        <v>61</v>
      </c>
      <c r="D23" s="31" t="s">
        <v>62</v>
      </c>
      <c r="E23" s="34" t="e">
        <f t="shared" si="1"/>
        <v>#VALUE!</v>
      </c>
    </row>
    <row r="24" spans="1:10" ht="15" customHeight="1" x14ac:dyDescent="0.25">
      <c r="A24" s="3"/>
      <c r="B24" s="3"/>
      <c r="C24" s="3"/>
      <c r="D24" s="3"/>
      <c r="E24" s="3"/>
    </row>
    <row r="25" spans="1:10" ht="30.15" customHeight="1" x14ac:dyDescent="0.25">
      <c r="A25" s="3"/>
      <c r="B25" s="32" t="s">
        <v>101</v>
      </c>
      <c r="C25" s="26" t="s">
        <v>73</v>
      </c>
      <c r="D25" s="27" t="s">
        <v>46</v>
      </c>
      <c r="E25" s="26" t="s">
        <v>74</v>
      </c>
    </row>
    <row r="26" spans="1:10" ht="15" customHeight="1" x14ac:dyDescent="0.25">
      <c r="A26" s="3"/>
      <c r="B26" s="29" t="s">
        <v>83</v>
      </c>
      <c r="C26" s="30" t="s">
        <v>84</v>
      </c>
      <c r="D26" s="31" t="s">
        <v>85</v>
      </c>
      <c r="E26" s="34" t="e">
        <f>($E$8-D26)/$E$8*100</f>
        <v>#VALUE!</v>
      </c>
    </row>
    <row r="27" spans="1:10" ht="15" customHeight="1" x14ac:dyDescent="0.25">
      <c r="A27" s="3"/>
      <c r="B27" s="29" t="s">
        <v>52</v>
      </c>
      <c r="C27" s="30" t="s">
        <v>59</v>
      </c>
      <c r="D27" s="31" t="s">
        <v>60</v>
      </c>
      <c r="E27" s="34" t="e">
        <f t="shared" ref="E27:E33" si="2">($E$8-D27)/$E$8</f>
        <v>#VALUE!</v>
      </c>
    </row>
    <row r="28" spans="1:10" ht="15" customHeight="1" x14ac:dyDescent="0.25">
      <c r="A28" s="3"/>
      <c r="B28" s="29" t="s">
        <v>53</v>
      </c>
      <c r="C28" s="30" t="s">
        <v>61</v>
      </c>
      <c r="D28" s="31" t="s">
        <v>62</v>
      </c>
      <c r="E28" s="34" t="e">
        <f t="shared" si="2"/>
        <v>#VALUE!</v>
      </c>
    </row>
    <row r="29" spans="1:10" ht="15" customHeight="1" x14ac:dyDescent="0.25">
      <c r="A29" s="3"/>
      <c r="B29" s="29" t="s">
        <v>54</v>
      </c>
      <c r="C29" s="30" t="s">
        <v>63</v>
      </c>
      <c r="D29" s="31" t="s">
        <v>64</v>
      </c>
      <c r="E29" s="34" t="e">
        <f t="shared" si="2"/>
        <v>#VALUE!</v>
      </c>
    </row>
    <row r="30" spans="1:10" ht="15" customHeight="1" x14ac:dyDescent="0.25">
      <c r="A30" s="3"/>
      <c r="B30" s="29" t="s">
        <v>55</v>
      </c>
      <c r="C30" s="30" t="s">
        <v>65</v>
      </c>
      <c r="D30" s="31" t="s">
        <v>66</v>
      </c>
      <c r="E30" s="34" t="e">
        <f t="shared" si="2"/>
        <v>#VALUE!</v>
      </c>
    </row>
    <row r="31" spans="1:10" ht="15" customHeight="1" x14ac:dyDescent="0.25">
      <c r="A31" s="3"/>
      <c r="B31" s="29" t="s">
        <v>56</v>
      </c>
      <c r="C31" s="30" t="s">
        <v>67</v>
      </c>
      <c r="D31" s="31" t="s">
        <v>68</v>
      </c>
      <c r="E31" s="34" t="e">
        <f t="shared" si="2"/>
        <v>#VALUE!</v>
      </c>
    </row>
    <row r="32" spans="1:10" ht="15" customHeight="1" x14ac:dyDescent="0.25">
      <c r="A32" s="3"/>
      <c r="B32" s="29" t="s">
        <v>57</v>
      </c>
      <c r="C32" s="30" t="s">
        <v>69</v>
      </c>
      <c r="D32" s="31" t="s">
        <v>70</v>
      </c>
      <c r="E32" s="34" t="e">
        <f t="shared" si="2"/>
        <v>#VALUE!</v>
      </c>
    </row>
    <row r="33" spans="1:11" ht="15" customHeight="1" x14ac:dyDescent="0.25">
      <c r="A33" s="3"/>
      <c r="B33" s="29" t="s">
        <v>58</v>
      </c>
      <c r="C33" s="30" t="s">
        <v>71</v>
      </c>
      <c r="D33" s="31" t="s">
        <v>72</v>
      </c>
      <c r="E33" s="34" t="e">
        <f t="shared" si="2"/>
        <v>#VALUE!</v>
      </c>
    </row>
    <row r="35" spans="1:11" x14ac:dyDescent="0.25">
      <c r="A35" s="3" t="s">
        <v>51</v>
      </c>
      <c r="B35" s="2" t="s">
        <v>50</v>
      </c>
      <c r="G35" s="100" t="s">
        <v>94</v>
      </c>
      <c r="H35" s="101"/>
      <c r="I35" s="101"/>
      <c r="J35" s="101"/>
      <c r="K35" s="102"/>
    </row>
    <row r="36" spans="1:11" x14ac:dyDescent="0.25">
      <c r="A36" s="3"/>
      <c r="G36" s="103"/>
      <c r="H36" s="104"/>
      <c r="I36" s="104"/>
      <c r="J36" s="104"/>
      <c r="K36" s="105"/>
    </row>
    <row r="37" spans="1:11" ht="30.15" customHeight="1" x14ac:dyDescent="0.25">
      <c r="A37" s="3"/>
      <c r="B37" s="32" t="s">
        <v>102</v>
      </c>
      <c r="C37" s="26" t="s">
        <v>73</v>
      </c>
      <c r="D37" s="27" t="s">
        <v>46</v>
      </c>
      <c r="E37" s="26" t="s">
        <v>74</v>
      </c>
      <c r="G37" s="103"/>
      <c r="H37" s="104"/>
      <c r="I37" s="104"/>
      <c r="J37" s="104"/>
      <c r="K37" s="105"/>
    </row>
    <row r="38" spans="1:11" ht="15" customHeight="1" x14ac:dyDescent="0.25">
      <c r="A38" s="3"/>
      <c r="B38" s="29" t="s">
        <v>83</v>
      </c>
      <c r="C38" s="30" t="s">
        <v>84</v>
      </c>
      <c r="D38" s="31" t="s">
        <v>85</v>
      </c>
      <c r="E38" s="34" t="e">
        <f>($E$8-D38)/$E$8*100</f>
        <v>#VALUE!</v>
      </c>
      <c r="G38" s="103"/>
      <c r="H38" s="104"/>
      <c r="I38" s="104"/>
      <c r="J38" s="104"/>
      <c r="K38" s="105"/>
    </row>
    <row r="39" spans="1:11" ht="15" customHeight="1" x14ac:dyDescent="0.25">
      <c r="A39" s="3"/>
      <c r="B39" s="29" t="s">
        <v>52</v>
      </c>
      <c r="C39" s="30" t="s">
        <v>59</v>
      </c>
      <c r="D39" s="31" t="s">
        <v>60</v>
      </c>
      <c r="E39" s="34" t="e">
        <f t="shared" ref="E39:E40" si="3">($E$8-D39)/$E$8*100</f>
        <v>#VALUE!</v>
      </c>
      <c r="G39" s="103"/>
      <c r="H39" s="104"/>
      <c r="I39" s="104"/>
      <c r="J39" s="104"/>
      <c r="K39" s="105"/>
    </row>
    <row r="40" spans="1:11" ht="15" customHeight="1" x14ac:dyDescent="0.25">
      <c r="A40" s="3"/>
      <c r="B40" s="29" t="s">
        <v>53</v>
      </c>
      <c r="C40" s="30" t="s">
        <v>61</v>
      </c>
      <c r="D40" s="31" t="s">
        <v>62</v>
      </c>
      <c r="E40" s="34" t="e">
        <f t="shared" si="3"/>
        <v>#VALUE!</v>
      </c>
      <c r="G40" s="103"/>
      <c r="H40" s="104"/>
      <c r="I40" s="104"/>
      <c r="J40" s="104"/>
      <c r="K40" s="105"/>
    </row>
    <row r="41" spans="1:11" x14ac:dyDescent="0.25">
      <c r="A41" s="3"/>
      <c r="G41" s="106"/>
      <c r="H41" s="107"/>
      <c r="I41" s="107"/>
      <c r="J41" s="107"/>
      <c r="K41" s="108"/>
    </row>
    <row r="42" spans="1:11" x14ac:dyDescent="0.25">
      <c r="A42" s="3"/>
    </row>
    <row r="43" spans="1:11" x14ac:dyDescent="0.25">
      <c r="A43" s="3"/>
    </row>
    <row r="44" spans="1:11" x14ac:dyDescent="0.25">
      <c r="A44" s="3"/>
    </row>
    <row r="45" spans="1:11" x14ac:dyDescent="0.25">
      <c r="A45" s="9" t="s">
        <v>9</v>
      </c>
      <c r="B45" s="9" t="s">
        <v>10</v>
      </c>
    </row>
    <row r="46" spans="1:11" x14ac:dyDescent="0.25">
      <c r="A46" s="9"/>
      <c r="B46" s="9"/>
    </row>
    <row r="47" spans="1:11" s="1" customFormat="1" ht="15.6" x14ac:dyDescent="0.3">
      <c r="A47" s="1" t="s">
        <v>0</v>
      </c>
      <c r="B47" s="1" t="s">
        <v>104</v>
      </c>
    </row>
    <row r="49" spans="1:5" ht="30.15" customHeight="1" x14ac:dyDescent="0.25">
      <c r="B49" s="7" t="s">
        <v>1</v>
      </c>
      <c r="C49" s="14" t="s">
        <v>38</v>
      </c>
      <c r="D49" s="14" t="s">
        <v>39</v>
      </c>
      <c r="E49" s="14" t="s">
        <v>40</v>
      </c>
    </row>
    <row r="50" spans="1:5" ht="15" customHeight="1" x14ac:dyDescent="0.25">
      <c r="B50" s="8" t="s">
        <v>2</v>
      </c>
      <c r="C50" s="15">
        <v>0</v>
      </c>
      <c r="D50" s="15">
        <v>0</v>
      </c>
      <c r="E50" s="35">
        <f>IF(D50=0,1,D50/C50)*100</f>
        <v>100</v>
      </c>
    </row>
    <row r="51" spans="1:5" ht="15" customHeight="1" x14ac:dyDescent="0.25">
      <c r="B51" s="8" t="s">
        <v>107</v>
      </c>
      <c r="C51" s="15">
        <v>0</v>
      </c>
      <c r="D51" s="15">
        <v>0</v>
      </c>
      <c r="E51" s="35">
        <f t="shared" ref="E51:E55" si="4">IF(D51=0,1,D51/C51)*100</f>
        <v>100</v>
      </c>
    </row>
    <row r="52" spans="1:5" ht="15" customHeight="1" x14ac:dyDescent="0.25">
      <c r="B52" s="8" t="s">
        <v>106</v>
      </c>
      <c r="C52" s="15">
        <v>0</v>
      </c>
      <c r="D52" s="15">
        <v>0</v>
      </c>
      <c r="E52" s="35">
        <f t="shared" si="4"/>
        <v>100</v>
      </c>
    </row>
    <row r="53" spans="1:5" ht="15" customHeight="1" x14ac:dyDescent="0.25">
      <c r="B53" s="8" t="s">
        <v>3</v>
      </c>
      <c r="C53" s="15">
        <v>0</v>
      </c>
      <c r="D53" s="15">
        <v>0</v>
      </c>
      <c r="E53" s="35">
        <f t="shared" si="4"/>
        <v>100</v>
      </c>
    </row>
    <row r="54" spans="1:5" ht="15" customHeight="1" x14ac:dyDescent="0.25">
      <c r="B54" s="8" t="s">
        <v>4</v>
      </c>
      <c r="C54" s="15">
        <v>0</v>
      </c>
      <c r="D54" s="15">
        <v>0</v>
      </c>
      <c r="E54" s="35">
        <f t="shared" si="4"/>
        <v>100</v>
      </c>
    </row>
    <row r="55" spans="1:5" ht="15" customHeight="1" x14ac:dyDescent="0.25">
      <c r="B55" s="8" t="s">
        <v>5</v>
      </c>
      <c r="C55" s="16">
        <f>SUM(C50:C54)</f>
        <v>0</v>
      </c>
      <c r="D55" s="16">
        <f>SUM(D50:D54)</f>
        <v>0</v>
      </c>
      <c r="E55" s="35">
        <f t="shared" si="4"/>
        <v>100</v>
      </c>
    </row>
    <row r="57" spans="1:5" s="1" customFormat="1" ht="15.6" x14ac:dyDescent="0.3">
      <c r="A57" s="1" t="s">
        <v>6</v>
      </c>
      <c r="B57" s="1" t="s">
        <v>103</v>
      </c>
    </row>
    <row r="59" spans="1:5" ht="30.15" customHeight="1" x14ac:dyDescent="0.25">
      <c r="B59" s="7" t="s">
        <v>1</v>
      </c>
      <c r="C59" s="14" t="s">
        <v>38</v>
      </c>
      <c r="D59" s="14" t="s">
        <v>39</v>
      </c>
      <c r="E59" s="14" t="s">
        <v>40</v>
      </c>
    </row>
    <row r="60" spans="1:5" x14ac:dyDescent="0.25">
      <c r="B60" s="8" t="s">
        <v>2</v>
      </c>
      <c r="C60" s="15">
        <v>0</v>
      </c>
      <c r="D60" s="15">
        <v>0</v>
      </c>
      <c r="E60" s="35">
        <f>IF(D60=0,1,D60/C60)*100</f>
        <v>100</v>
      </c>
    </row>
    <row r="61" spans="1:5" x14ac:dyDescent="0.25">
      <c r="B61" s="8" t="s">
        <v>107</v>
      </c>
      <c r="C61" s="15">
        <v>0</v>
      </c>
      <c r="D61" s="15">
        <v>0</v>
      </c>
      <c r="E61" s="35">
        <f t="shared" ref="E61:E65" si="5">IF(D61=0,1,D61/C61)*100</f>
        <v>100</v>
      </c>
    </row>
    <row r="62" spans="1:5" x14ac:dyDescent="0.25">
      <c r="B62" s="8" t="s">
        <v>106</v>
      </c>
      <c r="C62" s="15">
        <v>0</v>
      </c>
      <c r="D62" s="15">
        <v>0</v>
      </c>
      <c r="E62" s="35">
        <f t="shared" si="5"/>
        <v>100</v>
      </c>
    </row>
    <row r="63" spans="1:5" x14ac:dyDescent="0.25">
      <c r="B63" s="8" t="s">
        <v>3</v>
      </c>
      <c r="C63" s="15">
        <v>0</v>
      </c>
      <c r="D63" s="15">
        <v>0</v>
      </c>
      <c r="E63" s="35">
        <f t="shared" si="5"/>
        <v>100</v>
      </c>
    </row>
    <row r="64" spans="1:5" x14ac:dyDescent="0.25">
      <c r="B64" s="8" t="s">
        <v>4</v>
      </c>
      <c r="C64" s="15">
        <v>0</v>
      </c>
      <c r="D64" s="15">
        <v>0</v>
      </c>
      <c r="E64" s="35">
        <f t="shared" si="5"/>
        <v>100</v>
      </c>
    </row>
    <row r="65" spans="1:14" x14ac:dyDescent="0.25">
      <c r="B65" s="8" t="s">
        <v>5</v>
      </c>
      <c r="C65" s="16">
        <f>SUM(C60:C64)</f>
        <v>0</v>
      </c>
      <c r="D65" s="16">
        <f>SUM(D60:D64)</f>
        <v>0</v>
      </c>
      <c r="E65" s="35">
        <f t="shared" si="5"/>
        <v>100</v>
      </c>
    </row>
    <row r="67" spans="1:14" s="1" customFormat="1" ht="22.5" customHeight="1" x14ac:dyDescent="0.3">
      <c r="A67" s="1" t="s">
        <v>7</v>
      </c>
      <c r="B67" s="1" t="s">
        <v>8</v>
      </c>
      <c r="H67" s="109" t="s">
        <v>105</v>
      </c>
      <c r="I67" s="110"/>
      <c r="J67" s="110"/>
      <c r="K67" s="110"/>
      <c r="L67" s="110"/>
      <c r="M67" s="110"/>
      <c r="N67" s="111"/>
    </row>
    <row r="68" spans="1:14" ht="15" customHeight="1" x14ac:dyDescent="0.25">
      <c r="H68" s="112"/>
      <c r="I68" s="113"/>
      <c r="J68" s="113"/>
      <c r="K68" s="113"/>
      <c r="L68" s="113"/>
      <c r="M68" s="113"/>
      <c r="N68" s="114"/>
    </row>
    <row r="69" spans="1:14" ht="30.15" customHeight="1" x14ac:dyDescent="0.25">
      <c r="B69" s="5" t="s">
        <v>1</v>
      </c>
      <c r="C69" s="5" t="s">
        <v>11</v>
      </c>
      <c r="D69" s="5" t="s">
        <v>12</v>
      </c>
      <c r="E69" s="5" t="s">
        <v>13</v>
      </c>
      <c r="F69" s="5" t="s">
        <v>14</v>
      </c>
      <c r="H69" s="112"/>
      <c r="I69" s="113"/>
      <c r="J69" s="113"/>
      <c r="K69" s="113"/>
      <c r="L69" s="113"/>
      <c r="M69" s="113"/>
      <c r="N69" s="114"/>
    </row>
    <row r="70" spans="1:14" ht="15" customHeight="1" x14ac:dyDescent="0.25">
      <c r="B70" s="6" t="s">
        <v>2</v>
      </c>
      <c r="C70" s="15">
        <v>0</v>
      </c>
      <c r="D70" s="36">
        <f>E50</f>
        <v>100</v>
      </c>
      <c r="E70" s="16">
        <f t="shared" ref="E70:E76" si="6">ROUND(C70/D70*100,0)</f>
        <v>0</v>
      </c>
      <c r="F70" s="16">
        <f>E70-C70</f>
        <v>0</v>
      </c>
      <c r="H70" s="112"/>
      <c r="I70" s="113"/>
      <c r="J70" s="113"/>
      <c r="K70" s="113"/>
      <c r="L70" s="113"/>
      <c r="M70" s="113"/>
      <c r="N70" s="114"/>
    </row>
    <row r="71" spans="1:14" ht="15" customHeight="1" x14ac:dyDescent="0.25">
      <c r="B71" s="8" t="s">
        <v>107</v>
      </c>
      <c r="C71" s="15">
        <v>0</v>
      </c>
      <c r="D71" s="36">
        <f>E51</f>
        <v>100</v>
      </c>
      <c r="E71" s="16">
        <f t="shared" si="6"/>
        <v>0</v>
      </c>
      <c r="F71" s="16">
        <f t="shared" ref="F71:F74" si="7">E71-C71</f>
        <v>0</v>
      </c>
      <c r="H71" s="112"/>
      <c r="I71" s="113"/>
      <c r="J71" s="113"/>
      <c r="K71" s="113"/>
      <c r="L71" s="113"/>
      <c r="M71" s="113"/>
      <c r="N71" s="114"/>
    </row>
    <row r="72" spans="1:14" ht="15" customHeight="1" x14ac:dyDescent="0.25">
      <c r="B72" s="8" t="s">
        <v>106</v>
      </c>
      <c r="C72" s="15">
        <v>0</v>
      </c>
      <c r="D72" s="36">
        <f>E52</f>
        <v>100</v>
      </c>
      <c r="E72" s="16">
        <f t="shared" si="6"/>
        <v>0</v>
      </c>
      <c r="F72" s="16">
        <f t="shared" si="7"/>
        <v>0</v>
      </c>
      <c r="H72" s="112"/>
      <c r="I72" s="113"/>
      <c r="J72" s="113"/>
      <c r="K72" s="113"/>
      <c r="L72" s="113"/>
      <c r="M72" s="113"/>
      <c r="N72" s="114"/>
    </row>
    <row r="73" spans="1:14" ht="15" customHeight="1" x14ac:dyDescent="0.25">
      <c r="B73" s="6" t="s">
        <v>3</v>
      </c>
      <c r="C73" s="15">
        <v>0</v>
      </c>
      <c r="D73" s="36">
        <f>E53</f>
        <v>100</v>
      </c>
      <c r="E73" s="16">
        <f t="shared" si="6"/>
        <v>0</v>
      </c>
      <c r="F73" s="16">
        <f t="shared" si="7"/>
        <v>0</v>
      </c>
      <c r="H73" s="115"/>
      <c r="I73" s="116"/>
      <c r="J73" s="116"/>
      <c r="K73" s="116"/>
      <c r="L73" s="116"/>
      <c r="M73" s="116"/>
      <c r="N73" s="117"/>
    </row>
    <row r="74" spans="1:14" ht="15" customHeight="1" x14ac:dyDescent="0.25">
      <c r="B74" s="6" t="s">
        <v>4</v>
      </c>
      <c r="C74" s="15">
        <v>0</v>
      </c>
      <c r="D74" s="36">
        <f>E54</f>
        <v>100</v>
      </c>
      <c r="E74" s="16">
        <f t="shared" si="6"/>
        <v>0</v>
      </c>
      <c r="F74" s="16">
        <f t="shared" si="7"/>
        <v>0</v>
      </c>
    </row>
    <row r="75" spans="1:14" ht="15" customHeight="1" x14ac:dyDescent="0.25">
      <c r="B75" s="6" t="s">
        <v>108</v>
      </c>
      <c r="C75" s="15">
        <v>0</v>
      </c>
      <c r="D75" s="12" t="s">
        <v>41</v>
      </c>
      <c r="E75" s="16">
        <f>C75</f>
        <v>0</v>
      </c>
      <c r="F75" s="16" t="s">
        <v>41</v>
      </c>
      <c r="H75" s="75" t="s">
        <v>92</v>
      </c>
      <c r="I75" s="76"/>
      <c r="J75" s="76"/>
      <c r="K75" s="76"/>
      <c r="L75" s="76"/>
      <c r="M75" s="76"/>
      <c r="N75" s="77"/>
    </row>
    <row r="76" spans="1:14" ht="15" customHeight="1" x14ac:dyDescent="0.25">
      <c r="B76" s="6" t="s">
        <v>5</v>
      </c>
      <c r="C76" s="16">
        <f>SUM(C70:C75)</f>
        <v>0</v>
      </c>
      <c r="D76" s="13"/>
      <c r="E76" s="16" t="e">
        <f t="shared" si="6"/>
        <v>#DIV/0!</v>
      </c>
      <c r="F76" s="16">
        <f>SUM(F70:F74)</f>
        <v>0</v>
      </c>
      <c r="H76" s="78"/>
      <c r="I76" s="79"/>
      <c r="J76" s="79"/>
      <c r="K76" s="79"/>
      <c r="L76" s="79"/>
      <c r="M76" s="79"/>
      <c r="N76" s="80"/>
    </row>
    <row r="77" spans="1:14" x14ac:dyDescent="0.25">
      <c r="H77" s="81"/>
      <c r="I77" s="82"/>
      <c r="J77" s="82"/>
      <c r="K77" s="82"/>
      <c r="L77" s="82"/>
      <c r="M77" s="82"/>
      <c r="N77" s="83"/>
    </row>
    <row r="79" spans="1:14" x14ac:dyDescent="0.25">
      <c r="A79" s="3">
        <v>2</v>
      </c>
      <c r="B79" s="2" t="s">
        <v>15</v>
      </c>
    </row>
    <row r="80" spans="1:14" ht="15" customHeight="1" x14ac:dyDescent="0.25">
      <c r="A80" s="3"/>
    </row>
    <row r="81" spans="1:18" x14ac:dyDescent="0.25">
      <c r="A81" s="10" t="s">
        <v>23</v>
      </c>
      <c r="B81" s="9" t="s">
        <v>24</v>
      </c>
    </row>
    <row r="83" spans="1:18" ht="30.15" customHeight="1" x14ac:dyDescent="0.25">
      <c r="B83" s="85" t="s">
        <v>17</v>
      </c>
      <c r="C83" s="85"/>
      <c r="D83" s="4" t="s">
        <v>2</v>
      </c>
      <c r="E83" s="4" t="s">
        <v>107</v>
      </c>
      <c r="F83" s="4" t="s">
        <v>106</v>
      </c>
      <c r="G83" s="4" t="s">
        <v>3</v>
      </c>
      <c r="H83" s="4" t="s">
        <v>18</v>
      </c>
      <c r="I83" s="4" t="s">
        <v>5</v>
      </c>
      <c r="L83" s="75" t="s">
        <v>90</v>
      </c>
      <c r="M83" s="76"/>
      <c r="N83" s="76"/>
      <c r="O83" s="76"/>
      <c r="P83" s="76"/>
      <c r="Q83" s="76"/>
      <c r="R83" s="77"/>
    </row>
    <row r="84" spans="1:18" ht="15" customHeight="1" x14ac:dyDescent="0.25">
      <c r="B84" s="84" t="s">
        <v>19</v>
      </c>
      <c r="C84" s="84"/>
      <c r="D84" s="18">
        <v>0</v>
      </c>
      <c r="E84" s="18">
        <v>0</v>
      </c>
      <c r="F84" s="18">
        <v>0</v>
      </c>
      <c r="G84" s="18">
        <v>0</v>
      </c>
      <c r="H84" s="19"/>
      <c r="I84" s="20">
        <f>SUM(D84:G84)</f>
        <v>0</v>
      </c>
      <c r="L84" s="78"/>
      <c r="M84" s="79"/>
      <c r="N84" s="79"/>
      <c r="O84" s="79"/>
      <c r="P84" s="79"/>
      <c r="Q84" s="79"/>
      <c r="R84" s="80"/>
    </row>
    <row r="85" spans="1:18" ht="15" customHeight="1" x14ac:dyDescent="0.25">
      <c r="B85" s="84" t="s">
        <v>20</v>
      </c>
      <c r="C85" s="84"/>
      <c r="D85" s="21"/>
      <c r="E85" s="21"/>
      <c r="F85" s="21"/>
      <c r="G85" s="21"/>
      <c r="H85" s="21"/>
      <c r="I85" s="20">
        <f>H86+SUM(H88:H94)</f>
        <v>0</v>
      </c>
      <c r="L85" s="81"/>
      <c r="M85" s="82"/>
      <c r="N85" s="82"/>
      <c r="O85" s="82"/>
      <c r="P85" s="82"/>
      <c r="Q85" s="82"/>
      <c r="R85" s="83"/>
    </row>
    <row r="86" spans="1:18" ht="15" customHeight="1" x14ac:dyDescent="0.25">
      <c r="B86" s="84" t="s">
        <v>75</v>
      </c>
      <c r="C86" s="84"/>
      <c r="D86" s="21"/>
      <c r="E86" s="21"/>
      <c r="F86" s="21"/>
      <c r="G86" s="21"/>
      <c r="H86" s="18">
        <v>0</v>
      </c>
      <c r="I86" s="22"/>
    </row>
    <row r="87" spans="1:18" ht="30.15" customHeight="1" x14ac:dyDescent="0.25">
      <c r="B87" s="84" t="s">
        <v>76</v>
      </c>
      <c r="C87" s="84"/>
      <c r="D87" s="21"/>
      <c r="E87" s="21"/>
      <c r="F87" s="21"/>
      <c r="G87" s="21"/>
      <c r="H87" s="21"/>
      <c r="I87" s="22"/>
      <c r="L87" s="75" t="s">
        <v>89</v>
      </c>
      <c r="M87" s="76"/>
      <c r="N87" s="76"/>
      <c r="O87" s="76"/>
      <c r="P87" s="76"/>
      <c r="Q87" s="76"/>
      <c r="R87" s="77"/>
    </row>
    <row r="88" spans="1:18" ht="15" customHeight="1" x14ac:dyDescent="0.25">
      <c r="B88" s="86" t="s">
        <v>77</v>
      </c>
      <c r="C88" s="86"/>
      <c r="D88" s="18">
        <v>0</v>
      </c>
      <c r="E88" s="18">
        <v>0</v>
      </c>
      <c r="F88" s="18">
        <v>0</v>
      </c>
      <c r="G88" s="18">
        <v>0</v>
      </c>
      <c r="H88" s="20">
        <f t="shared" ref="H88:H94" si="8">SUM(D88:G88)</f>
        <v>0</v>
      </c>
      <c r="I88" s="22"/>
      <c r="L88" s="78"/>
      <c r="M88" s="79"/>
      <c r="N88" s="79"/>
      <c r="O88" s="79"/>
      <c r="P88" s="79"/>
      <c r="Q88" s="79"/>
      <c r="R88" s="80"/>
    </row>
    <row r="89" spans="1:18" ht="15" customHeight="1" x14ac:dyDescent="0.25">
      <c r="B89" s="86" t="s">
        <v>78</v>
      </c>
      <c r="C89" s="86"/>
      <c r="D89" s="18">
        <v>0</v>
      </c>
      <c r="E89" s="18">
        <v>0</v>
      </c>
      <c r="F89" s="18">
        <v>0</v>
      </c>
      <c r="G89" s="18">
        <v>0</v>
      </c>
      <c r="H89" s="20">
        <f t="shared" si="8"/>
        <v>0</v>
      </c>
      <c r="I89" s="22"/>
      <c r="L89" s="81"/>
      <c r="M89" s="82"/>
      <c r="N89" s="82"/>
      <c r="O89" s="82"/>
      <c r="P89" s="82"/>
      <c r="Q89" s="82"/>
      <c r="R89" s="83"/>
    </row>
    <row r="90" spans="1:18" ht="15" customHeight="1" x14ac:dyDescent="0.25">
      <c r="B90" s="86" t="s">
        <v>109</v>
      </c>
      <c r="C90" s="86"/>
      <c r="D90" s="18">
        <v>0</v>
      </c>
      <c r="E90" s="18">
        <v>0</v>
      </c>
      <c r="F90" s="18">
        <v>0</v>
      </c>
      <c r="G90" s="18">
        <v>0</v>
      </c>
      <c r="H90" s="20">
        <f t="shared" si="8"/>
        <v>0</v>
      </c>
      <c r="I90" s="22"/>
    </row>
    <row r="91" spans="1:18" ht="15" customHeight="1" x14ac:dyDescent="0.25">
      <c r="B91" s="86" t="s">
        <v>79</v>
      </c>
      <c r="C91" s="86"/>
      <c r="D91" s="18">
        <v>0</v>
      </c>
      <c r="E91" s="18">
        <v>0</v>
      </c>
      <c r="F91" s="18">
        <v>0</v>
      </c>
      <c r="G91" s="18">
        <v>0</v>
      </c>
      <c r="H91" s="20">
        <f t="shared" si="8"/>
        <v>0</v>
      </c>
      <c r="I91" s="22"/>
      <c r="L91" s="75" t="s">
        <v>88</v>
      </c>
      <c r="M91" s="76"/>
      <c r="N91" s="76"/>
      <c r="O91" s="76"/>
      <c r="P91" s="76"/>
      <c r="Q91" s="76"/>
      <c r="R91" s="77"/>
    </row>
    <row r="92" spans="1:18" ht="15" customHeight="1" x14ac:dyDescent="0.25">
      <c r="B92" s="87" t="s">
        <v>80</v>
      </c>
      <c r="C92" s="88"/>
      <c r="D92" s="18">
        <v>0</v>
      </c>
      <c r="E92" s="18">
        <v>0</v>
      </c>
      <c r="F92" s="18">
        <v>0</v>
      </c>
      <c r="G92" s="18">
        <v>0</v>
      </c>
      <c r="H92" s="20">
        <f t="shared" si="8"/>
        <v>0</v>
      </c>
      <c r="I92" s="22"/>
      <c r="L92" s="78"/>
      <c r="M92" s="79"/>
      <c r="N92" s="79"/>
      <c r="O92" s="79"/>
      <c r="P92" s="79"/>
      <c r="Q92" s="79"/>
      <c r="R92" s="80"/>
    </row>
    <row r="93" spans="1:18" ht="15" customHeight="1" x14ac:dyDescent="0.25">
      <c r="B93" s="86" t="s">
        <v>81</v>
      </c>
      <c r="C93" s="86"/>
      <c r="D93" s="18">
        <v>0</v>
      </c>
      <c r="E93" s="18">
        <v>0</v>
      </c>
      <c r="F93" s="18">
        <v>0</v>
      </c>
      <c r="G93" s="18">
        <v>0</v>
      </c>
      <c r="H93" s="20">
        <f t="shared" si="8"/>
        <v>0</v>
      </c>
      <c r="I93" s="22"/>
      <c r="L93" s="78"/>
      <c r="M93" s="79"/>
      <c r="N93" s="79"/>
      <c r="O93" s="79"/>
      <c r="P93" s="79"/>
      <c r="Q93" s="79"/>
      <c r="R93" s="80"/>
    </row>
    <row r="94" spans="1:18" ht="15" customHeight="1" x14ac:dyDescent="0.25">
      <c r="B94" s="86" t="s">
        <v>82</v>
      </c>
      <c r="C94" s="86"/>
      <c r="D94" s="18">
        <v>0</v>
      </c>
      <c r="E94" s="18">
        <v>0</v>
      </c>
      <c r="F94" s="18">
        <v>0</v>
      </c>
      <c r="G94" s="18">
        <v>0</v>
      </c>
      <c r="H94" s="20">
        <f t="shared" si="8"/>
        <v>0</v>
      </c>
      <c r="I94" s="22"/>
      <c r="L94" s="78"/>
      <c r="M94" s="79"/>
      <c r="N94" s="79"/>
      <c r="O94" s="79"/>
      <c r="P94" s="79"/>
      <c r="Q94" s="79"/>
      <c r="R94" s="80"/>
    </row>
    <row r="95" spans="1:18" ht="15" customHeight="1" x14ac:dyDescent="0.25">
      <c r="B95" s="84" t="s">
        <v>21</v>
      </c>
      <c r="C95" s="84"/>
      <c r="D95" s="18">
        <v>0</v>
      </c>
      <c r="E95" s="18">
        <v>0</v>
      </c>
      <c r="F95" s="18">
        <v>0</v>
      </c>
      <c r="G95" s="18">
        <v>0</v>
      </c>
      <c r="H95" s="21"/>
      <c r="I95" s="20">
        <f>SUM(D95:G95)</f>
        <v>0</v>
      </c>
      <c r="L95" s="78"/>
      <c r="M95" s="79"/>
      <c r="N95" s="79"/>
      <c r="O95" s="79"/>
      <c r="P95" s="79"/>
      <c r="Q95" s="79"/>
      <c r="R95" s="80"/>
    </row>
    <row r="96" spans="1:18" ht="15" customHeight="1" x14ac:dyDescent="0.25">
      <c r="B96" s="68" t="s">
        <v>22</v>
      </c>
      <c r="C96" s="68"/>
      <c r="D96" s="20">
        <f>SUM(D84:D95)</f>
        <v>0</v>
      </c>
      <c r="E96" s="20">
        <f t="shared" ref="E96:G96" si="9">SUM(E84:E95)</f>
        <v>0</v>
      </c>
      <c r="F96" s="20">
        <f t="shared" si="9"/>
        <v>0</v>
      </c>
      <c r="G96" s="20">
        <f t="shared" si="9"/>
        <v>0</v>
      </c>
      <c r="H96" s="21"/>
      <c r="I96" s="20">
        <f>I84+I85+I95</f>
        <v>0</v>
      </c>
      <c r="L96" s="81"/>
      <c r="M96" s="82"/>
      <c r="N96" s="82"/>
      <c r="O96" s="82"/>
      <c r="P96" s="82"/>
      <c r="Q96" s="82"/>
      <c r="R96" s="83"/>
    </row>
    <row r="98" spans="1:13" x14ac:dyDescent="0.25">
      <c r="A98" s="9" t="s">
        <v>25</v>
      </c>
      <c r="B98" s="9" t="s">
        <v>26</v>
      </c>
    </row>
    <row r="99" spans="1:13" x14ac:dyDescent="0.25">
      <c r="G99" s="75" t="s">
        <v>86</v>
      </c>
      <c r="H99" s="76"/>
      <c r="I99" s="76"/>
      <c r="J99" s="76"/>
      <c r="K99" s="76"/>
      <c r="L99" s="76"/>
      <c r="M99" s="77"/>
    </row>
    <row r="100" spans="1:13" x14ac:dyDescent="0.25">
      <c r="A100" s="2" t="s">
        <v>27</v>
      </c>
      <c r="B100" s="2" t="s">
        <v>28</v>
      </c>
      <c r="G100" s="78"/>
      <c r="H100" s="79"/>
      <c r="I100" s="79"/>
      <c r="J100" s="79"/>
      <c r="K100" s="79"/>
      <c r="L100" s="79"/>
      <c r="M100" s="80"/>
    </row>
    <row r="101" spans="1:13" x14ac:dyDescent="0.25">
      <c r="G101" s="81"/>
      <c r="H101" s="82"/>
      <c r="I101" s="82"/>
      <c r="J101" s="82"/>
      <c r="K101" s="82"/>
      <c r="L101" s="82"/>
      <c r="M101" s="83"/>
    </row>
    <row r="102" spans="1:13" ht="59.85" customHeight="1" x14ac:dyDescent="0.25">
      <c r="B102" s="11" t="s">
        <v>32</v>
      </c>
      <c r="C102" s="11" t="s">
        <v>29</v>
      </c>
      <c r="D102" s="11" t="s">
        <v>30</v>
      </c>
      <c r="E102" s="11" t="s">
        <v>31</v>
      </c>
    </row>
    <row r="103" spans="1:13" ht="15" customHeight="1" x14ac:dyDescent="0.25">
      <c r="B103" s="8" t="s">
        <v>2</v>
      </c>
      <c r="C103" s="23">
        <v>0</v>
      </c>
      <c r="D103" s="24">
        <f xml:space="preserve"> E70</f>
        <v>0</v>
      </c>
      <c r="E103" s="25" t="str">
        <f>IF(D103=0,"N/A",C103/D103)</f>
        <v>N/A</v>
      </c>
      <c r="G103" s="75" t="s">
        <v>91</v>
      </c>
      <c r="H103" s="89"/>
      <c r="I103" s="89"/>
      <c r="J103" s="89"/>
      <c r="K103" s="89"/>
      <c r="L103" s="89"/>
      <c r="M103" s="90"/>
    </row>
    <row r="104" spans="1:13" ht="15" customHeight="1" x14ac:dyDescent="0.25">
      <c r="B104" s="8" t="s">
        <v>107</v>
      </c>
      <c r="C104" s="23">
        <v>0</v>
      </c>
      <c r="D104" s="24">
        <f xml:space="preserve"> E71</f>
        <v>0</v>
      </c>
      <c r="E104" s="25" t="str">
        <f t="shared" ref="E104:E107" si="10">IF(D104=0,"N/A",C104/D104)</f>
        <v>N/A</v>
      </c>
      <c r="G104" s="91"/>
      <c r="H104" s="92"/>
      <c r="I104" s="92"/>
      <c r="J104" s="92"/>
      <c r="K104" s="92"/>
      <c r="L104" s="92"/>
      <c r="M104" s="93"/>
    </row>
    <row r="105" spans="1:13" ht="15" customHeight="1" x14ac:dyDescent="0.25">
      <c r="B105" s="8" t="s">
        <v>106</v>
      </c>
      <c r="C105" s="23">
        <v>0</v>
      </c>
      <c r="D105" s="24">
        <f xml:space="preserve"> E72</f>
        <v>0</v>
      </c>
      <c r="E105" s="25" t="str">
        <f t="shared" si="10"/>
        <v>N/A</v>
      </c>
      <c r="G105" s="91"/>
      <c r="H105" s="92"/>
      <c r="I105" s="92"/>
      <c r="J105" s="92"/>
      <c r="K105" s="92"/>
      <c r="L105" s="92"/>
      <c r="M105" s="93"/>
    </row>
    <row r="106" spans="1:13" ht="15" customHeight="1" x14ac:dyDescent="0.25">
      <c r="B106" s="8" t="s">
        <v>3</v>
      </c>
      <c r="C106" s="23">
        <v>0</v>
      </c>
      <c r="D106" s="24">
        <f xml:space="preserve"> E73</f>
        <v>0</v>
      </c>
      <c r="E106" s="25" t="str">
        <f t="shared" si="10"/>
        <v>N/A</v>
      </c>
      <c r="G106" s="91"/>
      <c r="H106" s="92"/>
      <c r="I106" s="92"/>
      <c r="J106" s="92"/>
      <c r="K106" s="92"/>
      <c r="L106" s="92"/>
      <c r="M106" s="93"/>
    </row>
    <row r="107" spans="1:13" ht="15" customHeight="1" x14ac:dyDescent="0.25">
      <c r="B107" s="8" t="s">
        <v>5</v>
      </c>
      <c r="C107" s="23">
        <v>0</v>
      </c>
      <c r="D107" s="24">
        <f>SUM(D103:D106)</f>
        <v>0</v>
      </c>
      <c r="E107" s="25" t="str">
        <f t="shared" si="10"/>
        <v>N/A</v>
      </c>
      <c r="G107" s="94"/>
      <c r="H107" s="95"/>
      <c r="I107" s="95"/>
      <c r="J107" s="95"/>
      <c r="K107" s="95"/>
      <c r="L107" s="95"/>
      <c r="M107" s="96"/>
    </row>
    <row r="109" spans="1:13" x14ac:dyDescent="0.25">
      <c r="A109" s="2" t="s">
        <v>33</v>
      </c>
      <c r="B109" s="2" t="s">
        <v>34</v>
      </c>
      <c r="G109" s="75" t="s">
        <v>87</v>
      </c>
      <c r="H109" s="89"/>
      <c r="I109" s="89"/>
      <c r="J109" s="89"/>
      <c r="K109" s="89"/>
      <c r="L109" s="89"/>
      <c r="M109" s="90"/>
    </row>
    <row r="110" spans="1:13" x14ac:dyDescent="0.25">
      <c r="G110" s="91"/>
      <c r="H110" s="92"/>
      <c r="I110" s="92"/>
      <c r="J110" s="92"/>
      <c r="K110" s="92"/>
      <c r="L110" s="92"/>
      <c r="M110" s="93"/>
    </row>
    <row r="111" spans="1:13" ht="30.15" customHeight="1" x14ac:dyDescent="0.25">
      <c r="B111" s="64" t="s">
        <v>37</v>
      </c>
      <c r="C111" s="65"/>
      <c r="D111" s="14" t="s">
        <v>35</v>
      </c>
      <c r="E111" s="14" t="s">
        <v>36</v>
      </c>
      <c r="G111" s="91"/>
      <c r="H111" s="92"/>
      <c r="I111" s="92"/>
      <c r="J111" s="92"/>
      <c r="K111" s="92"/>
      <c r="L111" s="92"/>
      <c r="M111" s="93"/>
    </row>
    <row r="112" spans="1:13" ht="15" customHeight="1" x14ac:dyDescent="0.25">
      <c r="B112" s="67">
        <f>D112-I84</f>
        <v>0</v>
      </c>
      <c r="C112" s="67"/>
      <c r="D112" s="16">
        <f>D96+E96+F96+G96</f>
        <v>0</v>
      </c>
      <c r="E112" s="17" t="str">
        <f>IF(D112=0,"N/A",B112/D112)</f>
        <v>N/A</v>
      </c>
      <c r="G112" s="91"/>
      <c r="H112" s="92"/>
      <c r="I112" s="92"/>
      <c r="J112" s="92"/>
      <c r="K112" s="92"/>
      <c r="L112" s="92"/>
      <c r="M112" s="93"/>
    </row>
    <row r="113" spans="1:13" x14ac:dyDescent="0.25">
      <c r="G113" s="94"/>
      <c r="H113" s="95"/>
      <c r="I113" s="95"/>
      <c r="J113" s="95"/>
      <c r="K113" s="95"/>
      <c r="L113" s="95"/>
      <c r="M113" s="96"/>
    </row>
    <row r="114" spans="1:13" x14ac:dyDescent="0.25">
      <c r="A114" s="2" t="s">
        <v>42</v>
      </c>
      <c r="B114" s="2" t="s">
        <v>43</v>
      </c>
    </row>
    <row r="115" spans="1:13" x14ac:dyDescent="0.25">
      <c r="G115" s="75" t="s">
        <v>96</v>
      </c>
      <c r="H115" s="89"/>
      <c r="I115" s="89"/>
      <c r="J115" s="89"/>
      <c r="K115" s="89"/>
      <c r="L115" s="89"/>
      <c r="M115" s="90"/>
    </row>
    <row r="116" spans="1:13" ht="30.15" customHeight="1" x14ac:dyDescent="0.25">
      <c r="B116" s="64" t="s">
        <v>37</v>
      </c>
      <c r="C116" s="65"/>
      <c r="D116" s="14" t="s">
        <v>35</v>
      </c>
      <c r="E116" s="14" t="s">
        <v>36</v>
      </c>
      <c r="G116" s="91"/>
      <c r="H116" s="92"/>
      <c r="I116" s="92"/>
      <c r="J116" s="92"/>
      <c r="K116" s="92"/>
      <c r="L116" s="92"/>
      <c r="M116" s="93"/>
    </row>
    <row r="117" spans="1:13" ht="15" customHeight="1" x14ac:dyDescent="0.25">
      <c r="B117" s="66">
        <v>0</v>
      </c>
      <c r="C117" s="66"/>
      <c r="D117" s="15">
        <v>0</v>
      </c>
      <c r="E117" s="17" t="str">
        <f>IF(D117=0,"N/A",B117/D117)</f>
        <v>N/A</v>
      </c>
      <c r="G117" s="91"/>
      <c r="H117" s="92"/>
      <c r="I117" s="92"/>
      <c r="J117" s="92"/>
      <c r="K117" s="92"/>
      <c r="L117" s="92"/>
      <c r="M117" s="93"/>
    </row>
    <row r="118" spans="1:13" x14ac:dyDescent="0.25">
      <c r="G118" s="91"/>
      <c r="H118" s="92"/>
      <c r="I118" s="92"/>
      <c r="J118" s="92"/>
      <c r="K118" s="92"/>
      <c r="L118" s="92"/>
      <c r="M118" s="93"/>
    </row>
    <row r="119" spans="1:13" x14ac:dyDescent="0.25">
      <c r="G119" s="94"/>
      <c r="H119" s="95"/>
      <c r="I119" s="95"/>
      <c r="J119" s="95"/>
      <c r="K119" s="95"/>
      <c r="L119" s="95"/>
      <c r="M119" s="96"/>
    </row>
  </sheetData>
  <mergeCells count="32">
    <mergeCell ref="G115:M119"/>
    <mergeCell ref="B116:C116"/>
    <mergeCell ref="B117:C117"/>
    <mergeCell ref="B95:C95"/>
    <mergeCell ref="B96:C96"/>
    <mergeCell ref="G99:M101"/>
    <mergeCell ref="G103:M107"/>
    <mergeCell ref="G109:M113"/>
    <mergeCell ref="B111:C111"/>
    <mergeCell ref="B112:C112"/>
    <mergeCell ref="B87:C87"/>
    <mergeCell ref="L87:R89"/>
    <mergeCell ref="B88:C88"/>
    <mergeCell ref="B89:C89"/>
    <mergeCell ref="B90:C90"/>
    <mergeCell ref="B91:C91"/>
    <mergeCell ref="L91:R96"/>
    <mergeCell ref="B92:C92"/>
    <mergeCell ref="B93:C93"/>
    <mergeCell ref="B94:C94"/>
    <mergeCell ref="B86:C86"/>
    <mergeCell ref="B2:G2"/>
    <mergeCell ref="G7:J8"/>
    <mergeCell ref="G10:K16"/>
    <mergeCell ref="G18:J19"/>
    <mergeCell ref="G35:K41"/>
    <mergeCell ref="H67:N73"/>
    <mergeCell ref="H75:N77"/>
    <mergeCell ref="B83:C83"/>
    <mergeCell ref="L83:R85"/>
    <mergeCell ref="B84:C84"/>
    <mergeCell ref="B85:C8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Spare</vt:lpstr>
      <vt:lpstr>Spare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CSC-61-RB</dc:creator>
  <cp:lastModifiedBy>Arnaud Sindou</cp:lastModifiedBy>
  <dcterms:created xsi:type="dcterms:W3CDTF">2018-11-16T16:47:51Z</dcterms:created>
  <dcterms:modified xsi:type="dcterms:W3CDTF">2025-11-27T21:59:01Z</dcterms:modified>
</cp:coreProperties>
</file>