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https://cospassarsat-my.sharepoint.com/personal/eharpell_cospas-sarsat_int/Documents/Documents/Working files/2024 Meetings/CSC-71/RedBooks/T.021/T.021/"/>
    </mc:Choice>
  </mc:AlternateContent>
  <xr:revisionPtr revIDLastSave="335" documentId="8_{B7B56D93-6A54-4FED-AE7A-817BAE9814D5}" xr6:coauthVersionLast="47" xr6:coauthVersionMax="47" xr10:uidLastSave="{6775BB2F-FE0D-439A-8CCF-CDB2857DC904}"/>
  <bookViews>
    <workbookView xWindow="-120" yWindow="-120" windowWidth="38640" windowHeight="16440" tabRatio="892" xr2:uid="{00000000-000D-0000-FFFF-FFFF00000000}"/>
  </bookViews>
  <sheets>
    <sheet name="Contents" sheetId="47" r:id="rId1"/>
    <sheet name="Annex G.1" sheetId="27" r:id="rId2"/>
    <sheet name="Annex G.2" sheetId="28" r:id="rId3"/>
    <sheet name="Annex G.3" sheetId="31" r:id="rId4"/>
    <sheet name="Annex G.4" sheetId="30" r:id="rId5"/>
    <sheet name="Annex G.5" sheetId="32" r:id="rId6"/>
    <sheet name="Annex G.6" sheetId="49" r:id="rId7"/>
    <sheet name="Annex E Guidance Information" sheetId="51" r:id="rId8"/>
    <sheet name="Annex E Summary" sheetId="19" r:id="rId9"/>
    <sheet name="Annex E.1-1 - A.2.1 - Normal" sheetId="1" r:id="rId10"/>
    <sheet name="Annex E.1-2 - A.2.1 - Self-Test" sheetId="15" r:id="rId11"/>
    <sheet name="Annex E.1-3 - A.2.1 - VSWR" sheetId="33" r:id="rId12"/>
    <sheet name="Annex E.1-4 - A.2.2" sheetId="16" r:id="rId13"/>
    <sheet name="Annex E.1-5 - A.2.3" sheetId="23" r:id="rId14"/>
    <sheet name="Annex E.1-6 - A.2.4" sheetId="20" r:id="rId15"/>
    <sheet name="Annex E.1-7 - A.2.5" sheetId="22" r:id="rId16"/>
    <sheet name="Annex E.1-8 - A.2.6" sheetId="21" r:id="rId17"/>
    <sheet name="Annex E.1-10 - A.2.8" sheetId="25" r:id="rId18"/>
    <sheet name="Annex E.1-11 - A.2.9" sheetId="34" r:id="rId19"/>
    <sheet name="Annex E.1-12 - A.2.10" sheetId="48" r:id="rId20"/>
    <sheet name="Annex E.1-9 - A.2.7" sheetId="24" r:id="rId21"/>
    <sheet name="Annex E.1-13 - A.2.11" sheetId="35" r:id="rId22"/>
    <sheet name="Annex E Test Results" sheetId="18" r:id="rId23"/>
    <sheet name="Annex E.2-1 - Normal Sequence" sheetId="2" r:id="rId24"/>
    <sheet name="Annex E.2-2 - Self-Test" sheetId="3" r:id="rId25"/>
    <sheet name="Annex E.2-3 - VSWR" sheetId="4" r:id="rId26"/>
    <sheet name="Annex E.3-1 - Thermal Shock" sheetId="5" r:id="rId27"/>
    <sheet name="Annex E.4-1 - Op Life" sheetId="6" r:id="rId28"/>
    <sheet name="Annex E.4-2 - Operating Current" sheetId="44" r:id="rId29"/>
    <sheet name="Annex E.4-3 - Battery Discharge" sheetId="45" r:id="rId30"/>
    <sheet name="Annex E.5-1 - Temp Gradient" sheetId="7" r:id="rId31"/>
    <sheet name="Annex E.6-1 - Sat Qual" sheetId="9" r:id="rId32"/>
    <sheet name="Annex E.7-1 - EL-EIRP" sheetId="10" r:id="rId33"/>
    <sheet name="Annex E.8-1 - Navigation System" sheetId="43" r:id="rId34"/>
    <sheet name="Annex E.8-2 - B.14" sheetId="11" r:id="rId35"/>
    <sheet name="Annex E.9-1 - PIE" sheetId="36" r:id="rId36"/>
    <sheet name="Annex E.10-1 - ELT(DT) Ex. Pwr." sheetId="52" r:id="rId37"/>
    <sheet name="Annex E.11-1 - PA Tests" sheetId="53" r:id="rId38"/>
  </sheets>
  <definedNames>
    <definedName name="BatteryChemistry">'Annex G.1'!$F$48</definedName>
    <definedName name="BatteryPackConfig">'Annex G.1'!$G$52</definedName>
    <definedName name="CBN">'Annex G.1'!$G$53</definedName>
    <definedName name="CellModel">'Annex G.1'!$G$49</definedName>
    <definedName name="NGSTOverBRP">'Annex G.1'!$G$109</definedName>
    <definedName name="NSTOverBRP">'Annex G.1'!$F$109</definedName>
    <definedName name="TBR">'Annex G.1'!$F$58</definedName>
    <definedName name="TCS">'Annex G.1'!$F$57</definedName>
    <definedName name="TGST">'Annex G.1'!$G$108</definedName>
    <definedName name="TST">'Annex G.1'!$F$108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08" i="10" l="1"/>
  <c r="G107" i="10"/>
  <c r="G106" i="10"/>
  <c r="G105" i="10"/>
  <c r="G104" i="10"/>
  <c r="F100" i="10"/>
  <c r="F101" i="10"/>
  <c r="F102" i="10"/>
  <c r="G103" i="10"/>
  <c r="F99" i="10"/>
  <c r="F98" i="10"/>
  <c r="F97" i="10"/>
  <c r="F96" i="10"/>
  <c r="F95" i="10"/>
  <c r="F94" i="10"/>
  <c r="F93" i="10"/>
  <c r="M89" i="10"/>
  <c r="M88" i="10"/>
  <c r="O10" i="10"/>
  <c r="W63" i="10" s="1"/>
  <c r="O9" i="10"/>
  <c r="H63" i="10" s="1"/>
  <c r="W37" i="10"/>
  <c r="W36" i="10"/>
  <c r="H37" i="10"/>
  <c r="H36" i="10"/>
  <c r="S23" i="9"/>
  <c r="S24" i="9" s="1"/>
  <c r="S25" i="9" s="1"/>
  <c r="S26" i="9" s="1"/>
  <c r="S27" i="9" s="1"/>
  <c r="S28" i="9" s="1"/>
  <c r="S29" i="9" s="1"/>
  <c r="S30" i="9" s="1"/>
  <c r="S31" i="9" s="1"/>
  <c r="S32" i="9" s="1"/>
  <c r="S33" i="9" s="1"/>
  <c r="S34" i="9" s="1"/>
  <c r="S35" i="9" s="1"/>
  <c r="S36" i="9" s="1"/>
  <c r="S37" i="9" s="1"/>
  <c r="S38" i="9" s="1"/>
  <c r="S39" i="9" s="1"/>
  <c r="S40" i="9" s="1"/>
  <c r="S41" i="9" s="1"/>
  <c r="S42" i="9" s="1"/>
  <c r="S43" i="9" s="1"/>
  <c r="S44" i="9" s="1"/>
  <c r="S45" i="9" s="1"/>
  <c r="S46" i="9" s="1"/>
  <c r="S47" i="9" s="1"/>
  <c r="S48" i="9" s="1"/>
  <c r="S49" i="9" s="1"/>
  <c r="S50" i="9" s="1"/>
  <c r="S51" i="9" s="1"/>
  <c r="S52" i="9" s="1"/>
  <c r="S53" i="9" s="1"/>
  <c r="S54" i="9" s="1"/>
  <c r="S55" i="9" s="1"/>
  <c r="S56" i="9" s="1"/>
  <c r="S57" i="9" s="1"/>
  <c r="S58" i="9" s="1"/>
  <c r="S59" i="9" s="1"/>
  <c r="S60" i="9" s="1"/>
  <c r="S61" i="9" s="1"/>
  <c r="S62" i="9" s="1"/>
  <c r="S63" i="9" s="1"/>
  <c r="S64" i="9" s="1"/>
  <c r="S65" i="9" s="1"/>
  <c r="S66" i="9" s="1"/>
  <c r="S67" i="9" s="1"/>
  <c r="S68" i="9" s="1"/>
  <c r="G109" i="10" l="1"/>
  <c r="G111" i="10" s="1"/>
  <c r="F109" i="10"/>
  <c r="F111" i="10" s="1"/>
  <c r="H38" i="10"/>
  <c r="K53" i="10" s="1"/>
  <c r="K78" i="10" s="1"/>
  <c r="K104" i="10" s="1"/>
  <c r="W38" i="10"/>
  <c r="J55" i="10"/>
  <c r="J80" i="10" s="1"/>
  <c r="J106" i="10" s="1"/>
  <c r="F59" i="9"/>
  <c r="F60" i="9" s="1"/>
  <c r="F61" i="9" s="1"/>
  <c r="F62" i="9" s="1"/>
  <c r="F63" i="9" s="1"/>
  <c r="F64" i="9" s="1"/>
  <c r="F65" i="9" s="1"/>
  <c r="F66" i="9" s="1"/>
  <c r="F67" i="9" s="1"/>
  <c r="F68" i="9" s="1"/>
  <c r="F69" i="9" s="1"/>
  <c r="F70" i="9" s="1"/>
  <c r="F71" i="9" s="1"/>
  <c r="F72" i="9" s="1"/>
  <c r="F73" i="9" s="1"/>
  <c r="F74" i="9" s="1"/>
  <c r="F75" i="9" s="1"/>
  <c r="F76" i="9" s="1"/>
  <c r="F77" i="9" s="1"/>
  <c r="F78" i="9" s="1"/>
  <c r="F79" i="9" s="1"/>
  <c r="F80" i="9" s="1"/>
  <c r="F81" i="9" s="1"/>
  <c r="F82" i="9" s="1"/>
  <c r="F83" i="9" s="1"/>
  <c r="F84" i="9" s="1"/>
  <c r="F85" i="9" s="1"/>
  <c r="F86" i="9" s="1"/>
  <c r="F87" i="9" s="1"/>
  <c r="F88" i="9" s="1"/>
  <c r="F89" i="9" s="1"/>
  <c r="F90" i="9" s="1"/>
  <c r="H21" i="45"/>
  <c r="I21" i="45" s="1"/>
  <c r="H19" i="45"/>
  <c r="I19" i="45" s="1"/>
  <c r="K20" i="45"/>
  <c r="H10" i="45"/>
  <c r="H17" i="45"/>
  <c r="I17" i="45" s="1"/>
  <c r="H15" i="45" a="1"/>
  <c r="H15" i="45" s="1"/>
  <c r="H12" i="45" a="1"/>
  <c r="H12" i="45" s="1"/>
  <c r="I12" i="45" s="1"/>
  <c r="K12" i="45" s="1"/>
  <c r="H9" i="45"/>
  <c r="H8" i="45"/>
  <c r="H7" i="45"/>
  <c r="H6" i="45"/>
  <c r="I6" i="45" s="1"/>
  <c r="K16" i="45"/>
  <c r="K13" i="45"/>
  <c r="K11" i="45"/>
  <c r="K46" i="10" l="1"/>
  <c r="K71" i="10" s="1"/>
  <c r="K97" i="10" s="1"/>
  <c r="K50" i="10"/>
  <c r="K75" i="10" s="1"/>
  <c r="K101" i="10" s="1"/>
  <c r="K43" i="10"/>
  <c r="K68" i="10" s="1"/>
  <c r="K94" i="10" s="1"/>
  <c r="J47" i="10"/>
  <c r="J72" i="10" s="1"/>
  <c r="J98" i="10" s="1"/>
  <c r="N44" i="10"/>
  <c r="N69" i="10" s="1"/>
  <c r="N95" i="10" s="1"/>
  <c r="J42" i="10"/>
  <c r="J67" i="10" s="1"/>
  <c r="J93" i="10" s="1"/>
  <c r="J48" i="10"/>
  <c r="J73" i="10" s="1"/>
  <c r="J99" i="10" s="1"/>
  <c r="AE45" i="10"/>
  <c r="AE70" i="10" s="1"/>
  <c r="AE96" i="10" s="1"/>
  <c r="AE44" i="10"/>
  <c r="AE69" i="10" s="1"/>
  <c r="AE95" i="10" s="1"/>
  <c r="AD47" i="10"/>
  <c r="AD72" i="10" s="1"/>
  <c r="AD98" i="10" s="1"/>
  <c r="AC47" i="10"/>
  <c r="AC72" i="10" s="1"/>
  <c r="AC98" i="10" s="1"/>
  <c r="Z51" i="10"/>
  <c r="Y49" i="10"/>
  <c r="Y74" i="10" s="1"/>
  <c r="Y100" i="10" s="1"/>
  <c r="AD42" i="10"/>
  <c r="AD67" i="10" s="1"/>
  <c r="AD93" i="10" s="1"/>
  <c r="AD46" i="10"/>
  <c r="AD71" i="10" s="1"/>
  <c r="AD97" i="10" s="1"/>
  <c r="AB47" i="10"/>
  <c r="AB72" i="10" s="1"/>
  <c r="AB98" i="10" s="1"/>
  <c r="Z50" i="10"/>
  <c r="Z75" i="10" s="1"/>
  <c r="Z101" i="10" s="1"/>
  <c r="Y48" i="10"/>
  <c r="Y73" i="10" s="1"/>
  <c r="Y99" i="10" s="1"/>
  <c r="AC42" i="10"/>
  <c r="AC67" i="10" s="1"/>
  <c r="AC93" i="10" s="1"/>
  <c r="AD45" i="10"/>
  <c r="AD70" i="10" s="1"/>
  <c r="AD96" i="10" s="1"/>
  <c r="AA47" i="10"/>
  <c r="AA72" i="10" s="1"/>
  <c r="AA98" i="10" s="1"/>
  <c r="Z49" i="10"/>
  <c r="Z74" i="10" s="1"/>
  <c r="Z100" i="10" s="1"/>
  <c r="Y47" i="10"/>
  <c r="Y72" i="10" s="1"/>
  <c r="Y98" i="10" s="1"/>
  <c r="AB42" i="10"/>
  <c r="AD44" i="10"/>
  <c r="AD69" i="10" s="1"/>
  <c r="AD95" i="10" s="1"/>
  <c r="AC46" i="10"/>
  <c r="AC71" i="10" s="1"/>
  <c r="AC97" i="10" s="1"/>
  <c r="Z48" i="10"/>
  <c r="Z73" i="10" s="1"/>
  <c r="Z99" i="10" s="1"/>
  <c r="Y46" i="10"/>
  <c r="Y71" i="10" s="1"/>
  <c r="Y97" i="10" s="1"/>
  <c r="AA42" i="10"/>
  <c r="AA67" i="10" s="1"/>
  <c r="AA93" i="10" s="1"/>
  <c r="AA53" i="10"/>
  <c r="AA78" i="10" s="1"/>
  <c r="AA104" i="10" s="1"/>
  <c r="AB46" i="10"/>
  <c r="AB71" i="10" s="1"/>
  <c r="AB97" i="10" s="1"/>
  <c r="Z47" i="10"/>
  <c r="Z72" i="10" s="1"/>
  <c r="Z98" i="10" s="1"/>
  <c r="Y45" i="10"/>
  <c r="Y70" i="10" s="1"/>
  <c r="Y96" i="10" s="1"/>
  <c r="Z42" i="10"/>
  <c r="Z67" i="10" s="1"/>
  <c r="Z93" i="10" s="1"/>
  <c r="AA52" i="10"/>
  <c r="AA77" i="10" s="1"/>
  <c r="AA103" i="10" s="1"/>
  <c r="AA46" i="10"/>
  <c r="AA71" i="10" s="1"/>
  <c r="AA97" i="10" s="1"/>
  <c r="Z46" i="10"/>
  <c r="Z71" i="10" s="1"/>
  <c r="Z97" i="10" s="1"/>
  <c r="Y44" i="10"/>
  <c r="Y69" i="10" s="1"/>
  <c r="Y95" i="10" s="1"/>
  <c r="Y42" i="10"/>
  <c r="Y67" i="10" s="1"/>
  <c r="Y93" i="10" s="1"/>
  <c r="AB51" i="10"/>
  <c r="Z45" i="10"/>
  <c r="Z70" i="10" s="1"/>
  <c r="Z96" i="10" s="1"/>
  <c r="AF43" i="10"/>
  <c r="AF68" i="10" s="1"/>
  <c r="AF94" i="10" s="1"/>
  <c r="AA51" i="10"/>
  <c r="AA76" i="10" s="1"/>
  <c r="AA102" i="10" s="1"/>
  <c r="AB45" i="10"/>
  <c r="Z44" i="10"/>
  <c r="Z69" i="10" s="1"/>
  <c r="Z95" i="10" s="1"/>
  <c r="AE43" i="10"/>
  <c r="AE68" i="10" s="1"/>
  <c r="AE94" i="10" s="1"/>
  <c r="AB50" i="10"/>
  <c r="AB75" i="10" s="1"/>
  <c r="AB101" i="10" s="1"/>
  <c r="AA45" i="10"/>
  <c r="AA70" i="10" s="1"/>
  <c r="AA96" i="10" s="1"/>
  <c r="Y57" i="10"/>
  <c r="Y82" i="10" s="1"/>
  <c r="Y108" i="10" s="1"/>
  <c r="AD43" i="10"/>
  <c r="AD68" i="10" s="1"/>
  <c r="AD94" i="10" s="1"/>
  <c r="AA50" i="10"/>
  <c r="AA75" i="10" s="1"/>
  <c r="AA101" i="10" s="1"/>
  <c r="Y56" i="10"/>
  <c r="Y81" i="10" s="1"/>
  <c r="Y107" i="10" s="1"/>
  <c r="AC43" i="10"/>
  <c r="AC68" i="10" s="1"/>
  <c r="AC94" i="10" s="1"/>
  <c r="AB44" i="10"/>
  <c r="AB69" i="10" s="1"/>
  <c r="AB95" i="10" s="1"/>
  <c r="AB43" i="10"/>
  <c r="AB68" i="10" s="1"/>
  <c r="AB94" i="10" s="1"/>
  <c r="Y54" i="10"/>
  <c r="Y79" i="10" s="1"/>
  <c r="Y105" i="10" s="1"/>
  <c r="Y53" i="10"/>
  <c r="Z54" i="10"/>
  <c r="Z79" i="10" s="1"/>
  <c r="Z105" i="10" s="1"/>
  <c r="Y52" i="10"/>
  <c r="Y77" i="10" s="1"/>
  <c r="Y103" i="10" s="1"/>
  <c r="Z53" i="10"/>
  <c r="AF42" i="10"/>
  <c r="AF67" i="10" s="1"/>
  <c r="AF93" i="10" s="1"/>
  <c r="AA48" i="10"/>
  <c r="AA73" i="10" s="1"/>
  <c r="AA99" i="10" s="1"/>
  <c r="Z52" i="10"/>
  <c r="Z77" i="10" s="1"/>
  <c r="Z103" i="10" s="1"/>
  <c r="Y50" i="10"/>
  <c r="Y75" i="10" s="1"/>
  <c r="Y101" i="10" s="1"/>
  <c r="AE42" i="10"/>
  <c r="AE67" i="10" s="1"/>
  <c r="AE93" i="10" s="1"/>
  <c r="AC45" i="10"/>
  <c r="AC70" i="10" s="1"/>
  <c r="AC96" i="10" s="1"/>
  <c r="AC44" i="10"/>
  <c r="AC69" i="10" s="1"/>
  <c r="AC95" i="10" s="1"/>
  <c r="AC49" i="10"/>
  <c r="AC74" i="10" s="1"/>
  <c r="AC100" i="10" s="1"/>
  <c r="Y55" i="10"/>
  <c r="Y80" i="10" s="1"/>
  <c r="Y106" i="10" s="1"/>
  <c r="AB49" i="10"/>
  <c r="AB74" i="10" s="1"/>
  <c r="AB100" i="10" s="1"/>
  <c r="AA44" i="10"/>
  <c r="AA69" i="10" s="1"/>
  <c r="AA95" i="10" s="1"/>
  <c r="AA43" i="10"/>
  <c r="AA68" i="10" s="1"/>
  <c r="AA94" i="10" s="1"/>
  <c r="AA49" i="10"/>
  <c r="AA74" i="10" s="1"/>
  <c r="AA100" i="10" s="1"/>
  <c r="Z55" i="10"/>
  <c r="Z80" i="10" s="1"/>
  <c r="Z106" i="10" s="1"/>
  <c r="Z43" i="10"/>
  <c r="Z68" i="10" s="1"/>
  <c r="Z94" i="10" s="1"/>
  <c r="AC48" i="10"/>
  <c r="Y43" i="10"/>
  <c r="Y68" i="10" s="1"/>
  <c r="Y94" i="10" s="1"/>
  <c r="AB48" i="10"/>
  <c r="AB73" i="10" s="1"/>
  <c r="AB99" i="10" s="1"/>
  <c r="Y51" i="10"/>
  <c r="Y76" i="10" s="1"/>
  <c r="Y102" i="10" s="1"/>
  <c r="AB70" i="10"/>
  <c r="AB96" i="10" s="1"/>
  <c r="L42" i="10"/>
  <c r="L67" i="10" s="1"/>
  <c r="L93" i="10" s="1"/>
  <c r="L51" i="10"/>
  <c r="L76" i="10" s="1"/>
  <c r="L102" i="10" s="1"/>
  <c r="K49" i="10"/>
  <c r="K74" i="10" s="1"/>
  <c r="K100" i="10" s="1"/>
  <c r="M47" i="10"/>
  <c r="M72" i="10" s="1"/>
  <c r="M98" i="10" s="1"/>
  <c r="O44" i="10"/>
  <c r="O69" i="10" s="1"/>
  <c r="O95" i="10" s="1"/>
  <c r="K55" i="10"/>
  <c r="K80" i="10" s="1"/>
  <c r="K106" i="10" s="1"/>
  <c r="K42" i="10"/>
  <c r="K67" i="10" s="1"/>
  <c r="K93" i="10" s="1"/>
  <c r="L49" i="10"/>
  <c r="L74" i="10" s="1"/>
  <c r="L100" i="10" s="1"/>
  <c r="J56" i="10"/>
  <c r="J81" i="10" s="1"/>
  <c r="J107" i="10" s="1"/>
  <c r="M45" i="10"/>
  <c r="M70" i="10" s="1"/>
  <c r="M96" i="10" s="1"/>
  <c r="AB67" i="10"/>
  <c r="AB93" i="10" s="1"/>
  <c r="AC73" i="10"/>
  <c r="AC99" i="10" s="1"/>
  <c r="Z78" i="10"/>
  <c r="Z104" i="10" s="1"/>
  <c r="M43" i="10"/>
  <c r="M68" i="10" s="1"/>
  <c r="M94" i="10" s="1"/>
  <c r="J50" i="10"/>
  <c r="J75" i="10" s="1"/>
  <c r="J101" i="10" s="1"/>
  <c r="J51" i="10"/>
  <c r="J76" i="10" s="1"/>
  <c r="J102" i="10" s="1"/>
  <c r="J53" i="10"/>
  <c r="J78" i="10" s="1"/>
  <c r="J104" i="10" s="1"/>
  <c r="J57" i="10"/>
  <c r="J82" i="10" s="1"/>
  <c r="J108" i="10" s="1"/>
  <c r="P45" i="10"/>
  <c r="P70" i="10" s="1"/>
  <c r="P96" i="10" s="1"/>
  <c r="K44" i="10"/>
  <c r="K69" i="10" s="1"/>
  <c r="K95" i="10" s="1"/>
  <c r="M49" i="10"/>
  <c r="M74" i="10" s="1"/>
  <c r="M100" i="10" s="1"/>
  <c r="K54" i="10"/>
  <c r="K79" i="10" s="1"/>
  <c r="K105" i="10" s="1"/>
  <c r="AB76" i="10"/>
  <c r="AB102" i="10" s="1"/>
  <c r="M42" i="10"/>
  <c r="M67" i="10" s="1"/>
  <c r="M93" i="10" s="1"/>
  <c r="P43" i="10"/>
  <c r="P68" i="10" s="1"/>
  <c r="P94" i="10" s="1"/>
  <c r="L46" i="10"/>
  <c r="L71" i="10" s="1"/>
  <c r="L97" i="10" s="1"/>
  <c r="L44" i="10"/>
  <c r="L69" i="10" s="1"/>
  <c r="L95" i="10" s="1"/>
  <c r="K51" i="10"/>
  <c r="K76" i="10" s="1"/>
  <c r="K102" i="10" s="1"/>
  <c r="Z76" i="10"/>
  <c r="Z102" i="10" s="1"/>
  <c r="M48" i="10"/>
  <c r="M73" i="10" s="1"/>
  <c r="M99" i="10" s="1"/>
  <c r="O47" i="10"/>
  <c r="O72" i="10" s="1"/>
  <c r="O98" i="10" s="1"/>
  <c r="O43" i="10"/>
  <c r="O68" i="10" s="1"/>
  <c r="O94" i="10" s="1"/>
  <c r="M46" i="10"/>
  <c r="M71" i="10" s="1"/>
  <c r="M97" i="10" s="1"/>
  <c r="L53" i="10"/>
  <c r="L78" i="10" s="1"/>
  <c r="L104" i="10" s="1"/>
  <c r="L52" i="10"/>
  <c r="L77" i="10" s="1"/>
  <c r="L103" i="10" s="1"/>
  <c r="L48" i="10"/>
  <c r="L73" i="10" s="1"/>
  <c r="L99" i="10" s="1"/>
  <c r="P44" i="10"/>
  <c r="P69" i="10" s="1"/>
  <c r="P95" i="10" s="1"/>
  <c r="L45" i="10"/>
  <c r="L70" i="10" s="1"/>
  <c r="L96" i="10" s="1"/>
  <c r="M51" i="10"/>
  <c r="M76" i="10" s="1"/>
  <c r="M102" i="10" s="1"/>
  <c r="N45" i="10"/>
  <c r="N70" i="10" s="1"/>
  <c r="N96" i="10" s="1"/>
  <c r="N46" i="10"/>
  <c r="N71" i="10" s="1"/>
  <c r="N97" i="10" s="1"/>
  <c r="Y78" i="10"/>
  <c r="Y104" i="10" s="1"/>
  <c r="N48" i="10"/>
  <c r="N73" i="10" s="1"/>
  <c r="N99" i="10" s="1"/>
  <c r="P42" i="10"/>
  <c r="P67" i="10" s="1"/>
  <c r="P93" i="10" s="1"/>
  <c r="M50" i="10"/>
  <c r="M75" i="10" s="1"/>
  <c r="M101" i="10" s="1"/>
  <c r="J46" i="10"/>
  <c r="J71" i="10" s="1"/>
  <c r="J97" i="10" s="1"/>
  <c r="J43" i="10"/>
  <c r="J68" i="10" s="1"/>
  <c r="J94" i="10" s="1"/>
  <c r="M44" i="10"/>
  <c r="M69" i="10" s="1"/>
  <c r="M95" i="10" s="1"/>
  <c r="J52" i="10"/>
  <c r="J77" i="10" s="1"/>
  <c r="J103" i="10" s="1"/>
  <c r="J54" i="10"/>
  <c r="J79" i="10" s="1"/>
  <c r="J105" i="10" s="1"/>
  <c r="O46" i="10"/>
  <c r="O71" i="10" s="1"/>
  <c r="O97" i="10" s="1"/>
  <c r="K52" i="10"/>
  <c r="K77" i="10" s="1"/>
  <c r="K103" i="10" s="1"/>
  <c r="N42" i="10"/>
  <c r="N67" i="10" s="1"/>
  <c r="N93" i="10" s="1"/>
  <c r="L50" i="10"/>
  <c r="L75" i="10" s="1"/>
  <c r="L101" i="10" s="1"/>
  <c r="L43" i="10"/>
  <c r="L68" i="10" s="1"/>
  <c r="L94" i="10" s="1"/>
  <c r="K48" i="10"/>
  <c r="K73" i="10" s="1"/>
  <c r="K99" i="10" s="1"/>
  <c r="K47" i="10"/>
  <c r="K72" i="10" s="1"/>
  <c r="K98" i="10" s="1"/>
  <c r="O42" i="10"/>
  <c r="O67" i="10" s="1"/>
  <c r="O93" i="10" s="1"/>
  <c r="J49" i="10"/>
  <c r="J74" i="10" s="1"/>
  <c r="J100" i="10" s="1"/>
  <c r="L47" i="10"/>
  <c r="L72" i="10" s="1"/>
  <c r="L98" i="10" s="1"/>
  <c r="J44" i="10"/>
  <c r="J69" i="10" s="1"/>
  <c r="J95" i="10" s="1"/>
  <c r="O45" i="10"/>
  <c r="O70" i="10" s="1"/>
  <c r="O96" i="10" s="1"/>
  <c r="K45" i="10"/>
  <c r="K70" i="10" s="1"/>
  <c r="K96" i="10" s="1"/>
  <c r="N49" i="10"/>
  <c r="N74" i="10" s="1"/>
  <c r="N100" i="10" s="1"/>
  <c r="N47" i="10"/>
  <c r="N72" i="10" s="1"/>
  <c r="N98" i="10" s="1"/>
  <c r="Q43" i="10"/>
  <c r="Q68" i="10" s="1"/>
  <c r="Q94" i="10" s="1"/>
  <c r="N43" i="10"/>
  <c r="N68" i="10" s="1"/>
  <c r="N94" i="10" s="1"/>
  <c r="J45" i="10"/>
  <c r="J70" i="10" s="1"/>
  <c r="J96" i="10" s="1"/>
  <c r="Q42" i="10"/>
  <c r="Q67" i="10" s="1"/>
  <c r="Q93" i="10" s="1"/>
  <c r="I22" i="45"/>
  <c r="J19" i="45"/>
  <c r="K19" i="45"/>
  <c r="J21" i="45"/>
  <c r="K21" i="45"/>
  <c r="I15" i="45"/>
  <c r="K15" i="45" s="1"/>
  <c r="J12" i="45"/>
  <c r="I7" i="45"/>
  <c r="I25" i="45" s="1"/>
  <c r="K6" i="45"/>
  <c r="J17" i="45"/>
  <c r="K17" i="45"/>
  <c r="J6" i="45"/>
  <c r="J22" i="45" l="1"/>
  <c r="K22" i="45"/>
  <c r="J15" i="45"/>
  <c r="K7" i="45"/>
  <c r="I14" i="45"/>
  <c r="J7" i="45"/>
  <c r="I18" i="45"/>
  <c r="I26" i="45" l="1"/>
  <c r="K14" i="45"/>
  <c r="K25" i="45"/>
  <c r="J14" i="45"/>
  <c r="J25" i="45"/>
  <c r="K18" i="45"/>
  <c r="J18" i="45"/>
  <c r="K26" i="45" l="1"/>
  <c r="J26" i="45"/>
  <c r="F18" i="30" l="1"/>
  <c r="F19" i="30"/>
  <c r="F20" i="30"/>
  <c r="F26" i="30"/>
  <c r="F27" i="30"/>
  <c r="F28" i="30"/>
  <c r="F10" i="31" l="1"/>
  <c r="F9" i="31"/>
  <c r="F8" i="31"/>
  <c r="F7" i="31"/>
  <c r="F6" i="31"/>
  <c r="F5" i="31"/>
  <c r="F4" i="31"/>
  <c r="F10" i="32"/>
  <c r="F9" i="32"/>
  <c r="F8" i="32"/>
  <c r="F7" i="32"/>
  <c r="F6" i="32"/>
  <c r="F5" i="32"/>
  <c r="F4" i="32"/>
  <c r="F6" i="30"/>
  <c r="F5" i="30"/>
  <c r="F4" i="30"/>
  <c r="F7" i="30"/>
  <c r="F8" i="30"/>
  <c r="F9" i="30"/>
  <c r="F10" i="3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<sst xmlns="http://schemas.openxmlformats.org/spreadsheetml/2006/main" count="10798" uniqueCount="1653">
  <si>
    <t>Parameter</t>
  </si>
  <si>
    <t>Requirement</t>
  </si>
  <si>
    <t>Test Results</t>
  </si>
  <si>
    <t>Tmin</t>
  </si>
  <si>
    <t>Tamb</t>
  </si>
  <si>
    <t>Tmax</t>
  </si>
  <si>
    <t>Carrier Frequency Stability</t>
  </si>
  <si>
    <t>Chip Characteristics</t>
  </si>
  <si>
    <t>EVM</t>
  </si>
  <si>
    <t>VSWR</t>
  </si>
  <si>
    <t>Measurement</t>
  </si>
  <si>
    <t>Thermal Shock</t>
  </si>
  <si>
    <t>A.2.5</t>
  </si>
  <si>
    <t>Satellite Qualitative Test</t>
  </si>
  <si>
    <t>A.2.6</t>
  </si>
  <si>
    <t xml:space="preserve">Beacon Antenna Test </t>
  </si>
  <si>
    <t xml:space="preserve">Navigation System </t>
  </si>
  <si>
    <t>Beacon Coding Software</t>
  </si>
  <si>
    <t>Transmitter Output Power</t>
  </si>
  <si>
    <t>Rise Time</t>
  </si>
  <si>
    <t>Transmission Time</t>
  </si>
  <si>
    <t>Short Term</t>
  </si>
  <si>
    <t>Long Term</t>
  </si>
  <si>
    <t>IQ PN Sequences</t>
  </si>
  <si>
    <t>Offset</t>
  </si>
  <si>
    <t>Peak to Peak Amplitude</t>
  </si>
  <si>
    <t>Error Vector Magnitude</t>
  </si>
  <si>
    <t>Spurious Emissions</t>
  </si>
  <si>
    <t>Preamble</t>
  </si>
  <si>
    <t>Correct BCH</t>
  </si>
  <si>
    <t>Message Structure</t>
  </si>
  <si>
    <t>Message Content</t>
  </si>
  <si>
    <t>Normal</t>
  </si>
  <si>
    <t>Self-Test</t>
  </si>
  <si>
    <t>Average</t>
  </si>
  <si>
    <t>Minimum</t>
  </si>
  <si>
    <t>Maximum</t>
  </si>
  <si>
    <t>≤ 0.5 ms</t>
  </si>
  <si>
    <t>Power 25 ms Before the Burst</t>
  </si>
  <si>
    <t>Power 25 ms After the Burst</t>
  </si>
  <si>
    <t>≤ -10.0 dBm</t>
  </si>
  <si>
    <t>1000.0 ms ± 1.0 ms</t>
  </si>
  <si>
    <t>38400 ± 0.6 chips/s</t>
  </si>
  <si>
    <t>≤ ±1.0 %</t>
  </si>
  <si>
    <t>≤ 15.0 %</t>
  </si>
  <si>
    <t>All bits = 0</t>
  </si>
  <si>
    <t>-</t>
  </si>
  <si>
    <t>Rotating Field #1</t>
  </si>
  <si>
    <t>Carrier Frequency Stability - Short Term</t>
  </si>
  <si>
    <t>≤ 2.0 errors</t>
  </si>
  <si>
    <t>9.5 s to 10.5 s</t>
  </si>
  <si>
    <t>Pass/Fail</t>
  </si>
  <si>
    <t>Out of Band</t>
  </si>
  <si>
    <t>In Band</t>
  </si>
  <si>
    <t>≤ 1.0 %</t>
  </si>
  <si>
    <t>Clause</t>
  </si>
  <si>
    <t>B.1</t>
  </si>
  <si>
    <t>B.2</t>
  </si>
  <si>
    <t>B.3</t>
  </si>
  <si>
    <t>B.4</t>
  </si>
  <si>
    <t>B.5</t>
  </si>
  <si>
    <t>B.6</t>
  </si>
  <si>
    <t>B.7</t>
  </si>
  <si>
    <t>B.8</t>
  </si>
  <si>
    <t>B.9</t>
  </si>
  <si>
    <t>A.2.7</t>
  </si>
  <si>
    <t>A.2.8</t>
  </si>
  <si>
    <t>A.2.1</t>
  </si>
  <si>
    <t>A.2.2</t>
  </si>
  <si>
    <t>Non ELT(DT)</t>
  </si>
  <si>
    <t>ELT(DT)</t>
  </si>
  <si>
    <t>Measurement Type</t>
  </si>
  <si>
    <t>a)</t>
  </si>
  <si>
    <t>b)</t>
  </si>
  <si>
    <t>c)</t>
  </si>
  <si>
    <t>Probablity of alert with 2D location, within 10 mins ≥ 85.0 %</t>
  </si>
  <si>
    <t>Probablity of 2D location in b), within 5km ≥ 75.0 %</t>
  </si>
  <si>
    <t>B.13</t>
  </si>
  <si>
    <t>B.15</t>
  </si>
  <si>
    <t>Beacon Activation</t>
  </si>
  <si>
    <t>B.16</t>
  </si>
  <si>
    <t>Beacon Activation Cancellation Function</t>
  </si>
  <si>
    <t>Declaration</t>
  </si>
  <si>
    <t>Test</t>
  </si>
  <si>
    <t>f)</t>
  </si>
  <si>
    <t>i)</t>
  </si>
  <si>
    <t>d)</t>
  </si>
  <si>
    <t>e)</t>
  </si>
  <si>
    <t>g)</t>
  </si>
  <si>
    <t>h)</t>
  </si>
  <si>
    <t>All Beacons</t>
  </si>
  <si>
    <t>Polarisation</t>
  </si>
  <si>
    <t>Linear or RHCP</t>
  </si>
  <si>
    <t>EL-EIRP</t>
  </si>
  <si>
    <t>≤ 1.5:1</t>
  </si>
  <si>
    <t>Inspection</t>
  </si>
  <si>
    <t>≤ 5.0 s</t>
  </si>
  <si>
    <t>10.0</t>
  </si>
  <si>
    <t>B.1.1</t>
  </si>
  <si>
    <t>B.1.2</t>
  </si>
  <si>
    <t>B.1.3</t>
  </si>
  <si>
    <t>Meas Clause</t>
  </si>
  <si>
    <t>B.2.1</t>
  </si>
  <si>
    <t>B.2.2</t>
  </si>
  <si>
    <t>B.3.1</t>
  </si>
  <si>
    <t>B.3.2.1</t>
  </si>
  <si>
    <t>B.3.2.2</t>
  </si>
  <si>
    <t>B.3.2.3</t>
  </si>
  <si>
    <t>B.6.1</t>
  </si>
  <si>
    <t>B.6.2</t>
  </si>
  <si>
    <t>B.7.1</t>
  </si>
  <si>
    <t>B.7.2</t>
  </si>
  <si>
    <t>B.8.1</t>
  </si>
  <si>
    <t>B.8.2</t>
  </si>
  <si>
    <t>B.8.3</t>
  </si>
  <si>
    <t>B.8.4</t>
  </si>
  <si>
    <t>B.8.5</t>
  </si>
  <si>
    <t>B.8.6</t>
  </si>
  <si>
    <t>B.16.2.1</t>
  </si>
  <si>
    <t>B.16.2.2</t>
  </si>
  <si>
    <t xml:space="preserve">Electrical and Functional Tests at Constant Temperature </t>
  </si>
  <si>
    <t>Param Clause</t>
  </si>
  <si>
    <t>A.2.3</t>
  </si>
  <si>
    <t>Operating Lifetime at Minimum Temperature</t>
  </si>
  <si>
    <t>Operating Lifetime</t>
  </si>
  <si>
    <t>Duration</t>
  </si>
  <si>
    <t>Chip Rate - Average</t>
  </si>
  <si>
    <t>Chip Rate - Variation</t>
  </si>
  <si>
    <t>Frequency Stability Test with Temperature Gradient</t>
  </si>
  <si>
    <t>A.2.4</t>
  </si>
  <si>
    <t>B.11</t>
  </si>
  <si>
    <t>EIRP Measurements</t>
  </si>
  <si>
    <t>B.11.1</t>
  </si>
  <si>
    <t>B.11.2</t>
  </si>
  <si>
    <t>B.14.1</t>
  </si>
  <si>
    <t>B.14.2</t>
  </si>
  <si>
    <t>B.14.3</t>
  </si>
  <si>
    <t>B.14.4</t>
  </si>
  <si>
    <t>A.2.5.2</t>
  </si>
  <si>
    <t>Single self-test burst only</t>
  </si>
  <si>
    <t>Annex G</t>
  </si>
  <si>
    <t>Beacon Self-Test Mode - Self-Test</t>
  </si>
  <si>
    <t>Beacon Self-Test Mode - GNSS Self-Test</t>
  </si>
  <si>
    <t>B.13.2</t>
  </si>
  <si>
    <t>Inadvertent activation is precluded</t>
  </si>
  <si>
    <t>Limited in duration and number</t>
  </si>
  <si>
    <t>Self-test has distinct verdict indication</t>
  </si>
  <si>
    <t>ELT(DT)s transmit a single self-test</t>
  </si>
  <si>
    <t>ELT(DT)s transmit a correct location</t>
  </si>
  <si>
    <t>Distict indication of exceeding the number of allowable self-tests</t>
  </si>
  <si>
    <t>No transmissions when the number of allowable self-tests has been exceeded</t>
  </si>
  <si>
    <t>Design data on protection against repetitve self-test transmission provided</t>
  </si>
  <si>
    <t>Comments</t>
  </si>
  <si>
    <t>Verdict</t>
  </si>
  <si>
    <t>Test Case</t>
  </si>
  <si>
    <t>Test Description</t>
  </si>
  <si>
    <t>Date</t>
  </si>
  <si>
    <t>Test Sample(s)</t>
  </si>
  <si>
    <t>Serial Number(s)</t>
  </si>
  <si>
    <t>Modification State(s)</t>
  </si>
  <si>
    <t>Power Output Level</t>
  </si>
  <si>
    <t>Carrier Frequency Stability - Short Term: Absolute</t>
  </si>
  <si>
    <t>Carrier Frequency Stability - Short Term: Variation</t>
  </si>
  <si>
    <t>IQ Offset</t>
  </si>
  <si>
    <t>Chip Rate Error</t>
  </si>
  <si>
    <t>Chip Rate Variation</t>
  </si>
  <si>
    <t>Beacon Manufacturer</t>
  </si>
  <si>
    <t>Beacon Model Name</t>
  </si>
  <si>
    <t>Additional Beacon Model Names</t>
  </si>
  <si>
    <t>Floating in water or on deck or in a safety raft</t>
  </si>
  <si>
    <t>Fixed ELT with aircraft external antenna</t>
  </si>
  <si>
    <t>In aircraft with an external antenna</t>
  </si>
  <si>
    <t>On ground, above ground, or in a safety raft with an integrated antenna</t>
  </si>
  <si>
    <t xml:space="preserve">Deployable ELT with attached antenna </t>
  </si>
  <si>
    <t>Other (specify)</t>
  </si>
  <si>
    <t>G.1.1 - Beacon Manufacturer and Beacon Model</t>
  </si>
  <si>
    <t>G.1.2 - Beacon Type and Operational Configurations</t>
  </si>
  <si>
    <t>Beacon Type</t>
  </si>
  <si>
    <t>Beacon Used While</t>
  </si>
  <si>
    <t>Characteristic</t>
  </si>
  <si>
    <t>Operating lifetime</t>
  </si>
  <si>
    <t>hours</t>
  </si>
  <si>
    <t>Beacon power supply type (internal non-rechargeable, internal re-chargeable, external, combined, other)</t>
  </si>
  <si>
    <t>External power supply parameters (AC/DC and nominal voltage)</t>
  </si>
  <si>
    <t>Battery cell chemistry</t>
  </si>
  <si>
    <t>Battery cell model name, cell size, number of cells in a battery pack, and details of the battery pack electrical configuration</t>
  </si>
  <si>
    <t>Battery cell manufacturer</t>
  </si>
  <si>
    <t>Battery pack manufacturer and part number</t>
  </si>
  <si>
    <t>Oscillator type (e.g. OCXO, MCXO, TCXO)</t>
  </si>
  <si>
    <t>Oscillator manufacturer</t>
  </si>
  <si>
    <t>Oscillator model name/ part number</t>
  </si>
  <si>
    <t>Oscillator satisfies long-term frequency stability requirements (Yes or No)</t>
  </si>
  <si>
    <t>Antenna type: Integral or Other  (e.g. External, Detachable – specify type)</t>
  </si>
  <si>
    <t>Antenna manufacturer</t>
  </si>
  <si>
    <t>Antenna cable assembly min/max RF- losses at 406 MHz, if applicable</t>
  </si>
  <si>
    <t>Navigation device type (Internal, External or None)</t>
  </si>
  <si>
    <t>Features in beacon that prevent degradation to 406 MHz signal or beacon lifetime resulting from a failure of navigation device or failure to acquire position data (Yes, No, or N/A)</t>
  </si>
  <si>
    <t>Features in beacon that ensure erroneous position data is not encoded into the beacon message (Yes, No or N/A)</t>
  </si>
  <si>
    <t>Encoded position update interval value (range)</t>
  </si>
  <si>
    <t>For Internal Navigation Devices</t>
  </si>
  <si>
    <t>Geodetic reference system (WGS 84 or GTRF)</t>
  </si>
  <si>
    <t>Navigation device manufacturer</t>
  </si>
  <si>
    <t>Navigation device model name and part Number</t>
  </si>
  <si>
    <t>Internal navigation device antenna type(integrated, internal, external, passive/active) , manufacturer and model</t>
  </si>
  <si>
    <t>For External Navigation Devices</t>
  </si>
  <si>
    <t>Data protocol for GNSS receiver to beacon interface</t>
  </si>
  <si>
    <t>Physical interface for beacon to navigation device</t>
  </si>
  <si>
    <t>Electrical interface for beacon to navigation device</t>
  </si>
  <si>
    <t>Part number of the external navigation interface device (if applicable)</t>
  </si>
  <si>
    <t>Navigation device model and manufacturer (if beacon designed to use specific devices)</t>
  </si>
  <si>
    <t>G.1.3 - Beacon Characteristics</t>
  </si>
  <si>
    <t>Navigation device capable of supporting global coverage  (Yes, No or N/A)</t>
  </si>
  <si>
    <t>GNSS receiver cold start forced at every beacon activation (Yes or No)</t>
  </si>
  <si>
    <t>Self-Test Mode Characteristics:</t>
  </si>
  <si>
    <t>Self-Test Mode</t>
  </si>
  <si>
    <t xml:space="preserve">Self-test/GNSS self-test mode  switch automatically returns to normal position when released (Yes or No) </t>
  </si>
  <si>
    <t>Self-test/ GNSS self-test activation can cause an operational mode transmission (Yes or No)</t>
  </si>
  <si>
    <t>The content of the encoded position data fields of the self-test message has default values</t>
  </si>
  <si>
    <t>N/A</t>
  </si>
  <si>
    <t>Performs an internal check and indicates that RF-power is being emitted at 406 MHz and 121.5 MHz, if beacon includes a 121.5 Hz homer (Yes or No)</t>
  </si>
  <si>
    <t>Self-test can be activated directly at beacon (Yes or No)</t>
  </si>
  <si>
    <t>List of Items checked by self-test</t>
  </si>
  <si>
    <t>Maximum duration of a self-test mode, sec</t>
  </si>
  <si>
    <t>Distinct indication of self-test start (Yes or No)</t>
  </si>
  <si>
    <t>Distinct indication of insufficient battery capacity (Yes or No)</t>
  </si>
  <si>
    <t>Automatic termination of self-test mode immediately after completion of the self-test cycle (Yes or No)</t>
  </si>
  <si>
    <t>GNSS Self-test results in transmission of a single burst, irrespectively of the test result (Yes or No)</t>
  </si>
  <si>
    <t>List all methods of Self-test mode and GNSS Self-test modes activation. Provide details on a separate sheet to describe</t>
  </si>
  <si>
    <t>Maritime with MMSI</t>
  </si>
  <si>
    <t>Optional GNSS Self-test Mode</t>
  </si>
  <si>
    <t>Declared Value</t>
  </si>
  <si>
    <t>homer transmitter(s) duty cycle</t>
  </si>
  <si>
    <t>duty cycle of homer swept tone</t>
  </si>
  <si>
    <t>Beacon includes a high intensity flashing light (e.g. Strobe)</t>
  </si>
  <si>
    <t>- flash rate</t>
  </si>
  <si>
    <t>Other Declarations</t>
  </si>
  <si>
    <t>Other ancillary devices (e.g. voice transceiver, remote control, external audio and light indicators, external activation device).  List details on a separate sheet if insufficient space to describe.</t>
  </si>
  <si>
    <t>Beacon includes automatic activation mechanism (Yes or No). Specify type of automatic beacon activation mechanism</t>
  </si>
  <si>
    <t>Beacon model hardware part number (P/N) and version</t>
  </si>
  <si>
    <t>Beacon model printed circuit board P/N and version</t>
  </si>
  <si>
    <t>Beacon Manufacturer Point of Contact (POC) for this Type Approval application:</t>
  </si>
  <si>
    <t>Name and Job Title:</t>
  </si>
  <si>
    <t>Phone:</t>
  </si>
  <si>
    <t>E-mail:</t>
  </si>
  <si>
    <t xml:space="preserve">Beacon includes features and functions not listed above, related or non-related to 406 MHz (Yes or No). List features and use a separate sheet if insufficient space   </t>
  </si>
  <si>
    <t>(Name, Position and Signature of Beacon Manufacturer Representative)</t>
  </si>
  <si>
    <t>G.2 - Information Provided by the Cospas-Sarsat Accepted Test Facility</t>
  </si>
  <si>
    <t>Name and Location of Beacon Test Facility</t>
  </si>
  <si>
    <t>Date of Submission for Testing</t>
  </si>
  <si>
    <t>Applicable C/S Standards</t>
  </si>
  <si>
    <t>Document</t>
  </si>
  <si>
    <t>Issue/Revision</t>
  </si>
  <si>
    <t>C/S T.018</t>
  </si>
  <si>
    <t>C/S T.021</t>
  </si>
  <si>
    <t>Non-compliances and/or deviations from standard test procedures</t>
  </si>
  <si>
    <t>Details of test results here.</t>
  </si>
  <si>
    <t>Y/N</t>
  </si>
  <si>
    <t>Probablity of alert within 10 mins ≥ 85.0 %</t>
  </si>
  <si>
    <t>B.14.1.1</t>
  </si>
  <si>
    <t>ELT(DT) has internal GNSS receiver</t>
  </si>
  <si>
    <t>ELT(DT) has interface to external GNSS receiver</t>
  </si>
  <si>
    <t>ELT(DT) Initial location from either internal or external GNSS receiver</t>
  </si>
  <si>
    <t>ELT(DT) Subsequent locations only from internal GNSS receiver</t>
  </si>
  <si>
    <t>Beacon continues to operate when navigation receiver fails to provide a location</t>
  </si>
  <si>
    <t>B.14.2.1</t>
  </si>
  <si>
    <t>Internal navigation device supports global operation</t>
  </si>
  <si>
    <t>Internal navigation device conforms to International standard</t>
  </si>
  <si>
    <t>B.14.2.4</t>
  </si>
  <si>
    <t>B.14.2.7</t>
  </si>
  <si>
    <t>Cold start</t>
  </si>
  <si>
    <t>30 m 95% of the time</t>
  </si>
  <si>
    <t>Location accuracy</t>
  </si>
  <si>
    <t>Altitude accuracy</t>
  </si>
  <si>
    <t>Compatibility with ITRS</t>
  </si>
  <si>
    <t>DOP indication</t>
  </si>
  <si>
    <t>50 m 95% of the time</t>
  </si>
  <si>
    <t>&lt; 10 cm</t>
  </si>
  <si>
    <t>Difference in datum</t>
  </si>
  <si>
    <t>Type of GNSS fix information</t>
  </si>
  <si>
    <t>Fix type included in bits 45-46 of rotating field #0</t>
  </si>
  <si>
    <t>HDOP and VDOP information in bits 32-35 (HDOP) and 36-39 (VDOP) of rotating field #0</t>
  </si>
  <si>
    <t>3D Location, bits 45-46 in rotating field #0 = 10</t>
  </si>
  <si>
    <t>2D Location, bits 45-46 in rotating field #0 = 01</t>
  </si>
  <si>
    <t>Encoded location provided within 2 minutes</t>
  </si>
  <si>
    <t>≥ 95 %</t>
  </si>
  <si>
    <t>GNSS receiver operates continuously for the initial 30 minutes</t>
  </si>
  <si>
    <t>Fresh position information for every burst</t>
  </si>
  <si>
    <t>The GNSS receiver shall be on for 3 minutes prior to each burst, when two consectutive attempts to obtain a location is unsuccessful</t>
  </si>
  <si>
    <t>Encoded Position Data - General</t>
  </si>
  <si>
    <t xml:space="preserve">Encoded Position Data - Internal Navigation Device </t>
  </si>
  <si>
    <t xml:space="preserve">Encoded Position Data - ELT(DT) Internal Navigation Device </t>
  </si>
  <si>
    <t>B.14.3.1</t>
  </si>
  <si>
    <t>B.14.3.4</t>
  </si>
  <si>
    <t>B.14.3.7</t>
  </si>
  <si>
    <t>Encoded Position Data - External Navigation Device</t>
  </si>
  <si>
    <t>B.14.4.1</t>
  </si>
  <si>
    <t>We confirm that the above tests will be performed as appropriate to ensure that the complete beacon satisfies Cospas-Sarsat requirements, as demonstrated by the test unit submitted for type approval.</t>
  </si>
  <si>
    <t>We agree to keep the test result sheet of every production beacon for inspection by Cospas-Sarsat, if required, for a minimum of 10 years.</t>
  </si>
  <si>
    <t>We confirm that Cospas-Sarsat representative(s) have the right to visit our premises to witness the production and testing process of the above-mentioned beacons.  We understand that the cost related to the visit is to be borne by Cospas-Sarsat.</t>
  </si>
  <si>
    <t>We also accept that, upon official notification of Cospas-Sarsat, we may be required to re-submit a unit of the above beacon model selected by Cospas-Sarsat for the testing of parameters chosen at Cospas-Sarsat discretion at a Cospas-Sarsat accepted test facility selected by the Cospas-Sarsat.  We understand that the cost of the testing shall be borne by Cospas-Sarsat.</t>
  </si>
  <si>
    <t>We understand that the Cospas-Sarsat Type Approval Certificate is subject to revocation should the beacon type for which it was issued, or its modifications, cease to meet the Cospas-Sarsat specifications, or Cospas-Sarsat has determined that this quality assurance plan is not implemented in a satisfactory manner.</t>
  </si>
  <si>
    <t>G.3 - Beacon Manufacturer Quality Assurance Plan</t>
  </si>
  <si>
    <t>Hardware Part Number (and Revision)</t>
  </si>
  <si>
    <t>Firmware Part Number (and Revision)</t>
  </si>
  <si>
    <t>Software Part Number (and Revision)</t>
  </si>
  <si>
    <t>G.4 - Change Notice Application</t>
  </si>
  <si>
    <t>Oscillator type:</t>
  </si>
  <si>
    <t>Battery:</t>
  </si>
  <si>
    <t>Antenna type:</t>
  </si>
  <si>
    <t>Homing transmitter:</t>
  </si>
  <si>
    <t>Strobe light:</t>
  </si>
  <si>
    <t>Size or shape of beacon package:</t>
  </si>
  <si>
    <t>Other physical characteristics:</t>
  </si>
  <si>
    <t>Significant change to circuit design:</t>
  </si>
  <si>
    <t>Internal navigation device:</t>
  </si>
  <si>
    <t xml:space="preserve">Other </t>
  </si>
  <si>
    <t>having Cospas-Sarsat Type Approval Certificate Number:</t>
  </si>
  <si>
    <t>by Agent/Distributor:</t>
  </si>
  <si>
    <t>Beacon Manufacturer Address</t>
  </si>
  <si>
    <t>Additional Model Name:</t>
  </si>
  <si>
    <t>Additional Model Number:</t>
  </si>
  <si>
    <t>Agent Name:</t>
  </si>
  <si>
    <t>Agent Address:</t>
  </si>
  <si>
    <t>I certify that we have an agreement with this agent/distributor to market the above‑referenced 
406 MHz beacon, which we will manufacture and which will be identical to the 
Cospas-Sarsat type approved beacon, except for labelling.</t>
  </si>
  <si>
    <t>Agent Telephone:</t>
  </si>
  <si>
    <t>Agent Contact Name:</t>
  </si>
  <si>
    <t>Agent Contact Title:</t>
  </si>
  <si>
    <t>Agent fax:</t>
  </si>
  <si>
    <t>Agent email address:</t>
  </si>
  <si>
    <t>G.5 - Assignment of Additional Model Name Application</t>
  </si>
  <si>
    <t>Beacon model firmware P/N, version, date of  issue/releases</t>
  </si>
  <si>
    <t>Beacon model software P/N, version, date of  issue/releases</t>
  </si>
  <si>
    <t>Beacon Manurafturer's Address</t>
  </si>
  <si>
    <t xml:space="preserve">hereby informs Cospas-Sarsat that the above beacon </t>
  </si>
  <si>
    <t>will also be sold as:</t>
  </si>
  <si>
    <t>Dated(*)</t>
  </si>
  <si>
    <t>Signed(*)</t>
  </si>
  <si>
    <t xml:space="preserve">(*) The data on this form may be submitted electronically, but the submission must then be accompanied by the signed declaration as provided in Annex G of document C/S T.021, or by printing, signing, and scanning this form. </t>
  </si>
  <si>
    <t>Fixed Form Information</t>
  </si>
  <si>
    <t>Data Automatically Populated from Form G.1</t>
  </si>
  <si>
    <t>Data to be supplied by the Applicant</t>
  </si>
  <si>
    <t xml:space="preserve">Declaration Certification </t>
  </si>
  <si>
    <t>The Manufacturer of the Cospas-Sarsat Type Approved 406-MHz Distress Beacon indicated above:</t>
  </si>
  <si>
    <t>having Cospas-Sarsat Type Approval Certificate Number(s):</t>
  </si>
  <si>
    <t>hereby informs Cospas‑Sarsat of the following changes to production beacon:</t>
  </si>
  <si>
    <t>Planned Date of Change:</t>
  </si>
  <si>
    <t>Operating frequency:</t>
  </si>
  <si>
    <t>External navigation data interface:</t>
  </si>
  <si>
    <t>Message Parameters:</t>
  </si>
  <si>
    <r>
      <rPr>
        <b/>
        <sz val="8"/>
        <color theme="1"/>
        <rFont val="Arial"/>
        <family val="2"/>
      </rPr>
      <t>Indicate Changed or Unchanged</t>
    </r>
    <r>
      <rPr>
        <sz val="8"/>
        <color theme="1"/>
        <rFont val="Arial"/>
        <family val="2"/>
      </rPr>
      <t xml:space="preserve"> (from the approved Model)</t>
    </r>
  </si>
  <si>
    <t>Unchanged</t>
  </si>
  <si>
    <t>&lt;&lt;TAC Number&gt;&gt;</t>
  </si>
  <si>
    <t>&lt;&lt; Date &gt;&gt;</t>
  </si>
  <si>
    <t>&lt;&lt; Name, Position &gt;&gt;</t>
  </si>
  <si>
    <t>The Manufacturer of the Cospas-Sarsat Type Approved 406-MHz Distress Beacon indicated above,</t>
  </si>
  <si>
    <t xml:space="preserve">confirm that ALL PRODUCTION UNITS of these beacon model(s), will meet the 
Cospas-Sarsat specification and technical requirements in a similar manner to the units subjected to type approval testing.  </t>
  </si>
  <si>
    <t>To this effect all production units will be subjected to following tests at ambient temperature:</t>
  </si>
  <si>
    <t>- transmitter power output [TBC]</t>
  </si>
  <si>
    <t>- Digital Message [TBC]</t>
  </si>
  <si>
    <t>- EVM [TBC]</t>
  </si>
  <si>
    <t>- other tests deemed appropriate [TBC]</t>
  </si>
  <si>
    <t>** Beacon manufacturer shall provide technical data on the beacon frequency generation to demonstrate that the frequency stability tests at ambient temperature are sufficient for ensuring that each production beacon will exhibit frequency stability performance similar to the beacon submitted for type approval over the complete operating temperature range. If such assurance of adequate performance over the complete operating temperature range cannot be deduced from the technical data provided and the frequency stability test results at ambient temperature, a thermal gradient test shall be performed on all production units.</t>
  </si>
  <si>
    <t>- carrier frequency stability [TBC] **</t>
  </si>
  <si>
    <t>Other Test(s):</t>
  </si>
  <si>
    <t>[Need to consider if we want to add in a special test clause for TCXOs for SGBs, or if these are generally accepted in the C/S T.021 type approval process?]</t>
  </si>
  <si>
    <t>&lt;&lt;Manufacturer Name&gt;&gt;</t>
  </si>
  <si>
    <t>&lt;&lt;Manufacturer Address&gt;&gt;</t>
  </si>
  <si>
    <t>&lt;&lt;Model Name&gt;&gt;</t>
  </si>
  <si>
    <t>&lt;&lt;Alternative Model Name(s)&gt;&gt;</t>
  </si>
  <si>
    <t>Operating temperature range</t>
  </si>
  <si>
    <t>Distress Tracking ELT with aircraft external antenna</t>
  </si>
  <si>
    <t>Operating frequency (406 MHz operating channel = 406.nnn)</t>
  </si>
  <si>
    <t>Tick Where Appropriate (X)</t>
  </si>
  <si>
    <t>&lt;&lt; hours &gt;&gt;</t>
  </si>
  <si>
    <r>
      <rPr>
        <sz val="8"/>
        <rFont val="Calibri"/>
        <family val="2"/>
        <scheme val="minor"/>
      </rPr>
      <t>Tmin =</t>
    </r>
    <r>
      <rPr>
        <sz val="8"/>
        <rFont val="Arial"/>
        <family val="2"/>
      </rPr>
      <t xml:space="preserve"> </t>
    </r>
    <r>
      <rPr>
        <sz val="8"/>
        <color rgb="FFFF0000"/>
        <rFont val="Arial"/>
        <family val="2"/>
      </rPr>
      <t>-nn</t>
    </r>
    <r>
      <rPr>
        <sz val="8"/>
        <rFont val="Arial"/>
        <family val="2"/>
      </rPr>
      <t xml:space="preserve"> </t>
    </r>
    <r>
      <rPr>
        <sz val="8"/>
        <rFont val="Calibri"/>
        <family val="2"/>
      </rPr>
      <t>°</t>
    </r>
    <r>
      <rPr>
        <sz val="8"/>
        <rFont val="Calibri"/>
        <family val="2"/>
        <scheme val="minor"/>
      </rPr>
      <t>C</t>
    </r>
  </si>
  <si>
    <r>
      <rPr>
        <sz val="8"/>
        <rFont val="Calibri"/>
        <family val="2"/>
        <scheme val="minor"/>
      </rPr>
      <t>Tmax=</t>
    </r>
    <r>
      <rPr>
        <sz val="8"/>
        <color rgb="FF006100"/>
        <rFont val="Calibri"/>
        <family val="2"/>
        <scheme val="minor"/>
      </rPr>
      <t xml:space="preserve"> </t>
    </r>
    <r>
      <rPr>
        <sz val="8"/>
        <color rgb="FFFF0000"/>
        <rFont val="Calibri"/>
        <family val="2"/>
        <scheme val="minor"/>
      </rPr>
      <t>nn</t>
    </r>
    <r>
      <rPr>
        <sz val="8"/>
        <rFont val="Calibri"/>
        <family val="2"/>
        <scheme val="minor"/>
      </rPr>
      <t xml:space="preserve"> °C</t>
    </r>
  </si>
  <si>
    <r>
      <rPr>
        <sz val="8"/>
        <rFont val="Calibri"/>
        <family val="2"/>
        <scheme val="minor"/>
      </rPr>
      <t>406.</t>
    </r>
    <r>
      <rPr>
        <sz val="8"/>
        <color rgb="FFFF0000"/>
        <rFont val="Calibri"/>
        <family val="2"/>
        <scheme val="minor"/>
      </rPr>
      <t xml:space="preserve">nnn </t>
    </r>
    <r>
      <rPr>
        <sz val="8"/>
        <rFont val="Calibri"/>
        <family val="2"/>
        <scheme val="minor"/>
      </rPr>
      <t>MHz</t>
    </r>
  </si>
  <si>
    <t>Is external power supply needed to energise the beacon or its ancillary devices in any of operational modes 
(N/A or Yes or No)</t>
  </si>
  <si>
    <t>years</t>
  </si>
  <si>
    <t>Antenna part name and part number (OEM, if applicable, and beacon manufacturer's)</t>
  </si>
  <si>
    <t>Beacon manufacturers declared maximum allowed cell shelf-life 
(from date of cell manufacture to date of battery pack installation in the beacon)</t>
  </si>
  <si>
    <t xml:space="preserve">Declared beacon battery replacement period 
(from date of installation in the beacon to expiry date marked on the beacon) </t>
  </si>
  <si>
    <t>&lt;&lt; years &gt;&gt;</t>
  </si>
  <si>
    <t>minutes</t>
  </si>
  <si>
    <t>&lt;&lt; minutes [ to minutes ] &gt;&gt;</t>
  </si>
  <si>
    <t>Model Name:</t>
  </si>
  <si>
    <t>Part Number:</t>
  </si>
  <si>
    <t>Battery Pack Manufacturer Name:</t>
  </si>
  <si>
    <t>Battery Pack Part Number:</t>
  </si>
  <si>
    <t>Cell Model Name:</t>
  </si>
  <si>
    <t>Cell Size:</t>
  </si>
  <si>
    <t>Number of Cells in Battery Pack:</t>
  </si>
  <si>
    <t>Details of the battery pack electrical configuration:</t>
  </si>
  <si>
    <t>OEM Model Name:</t>
  </si>
  <si>
    <t>OEM Part Number:</t>
  </si>
  <si>
    <t>Beacon Manufacturer's Model Name:</t>
  </si>
  <si>
    <t>Beacon Manufacturer's Part Number:</t>
  </si>
  <si>
    <t>&lt;&lt; Antenna #1 &gt;&gt;,
&lt;&lt; Antenna #2 &gt;&gt;, etc.</t>
  </si>
  <si>
    <t>Minimum loss (dB):</t>
  </si>
  <si>
    <t>Maximum loss (dB):</t>
  </si>
  <si>
    <r>
      <rPr>
        <sz val="8"/>
        <rFont val="Calibri"/>
        <family val="2"/>
        <scheme val="minor"/>
      </rPr>
      <t>Tmin</t>
    </r>
    <r>
      <rPr>
        <sz val="8"/>
        <color rgb="FF006100"/>
        <rFont val="Calibri"/>
        <family val="2"/>
        <scheme val="minor"/>
      </rPr>
      <t xml:space="preserve"> </t>
    </r>
    <r>
      <rPr>
        <sz val="8"/>
        <color rgb="FF006100"/>
        <rFont val="Wingdings"/>
        <charset val="2"/>
      </rPr>
      <t>o</t>
    </r>
    <r>
      <rPr>
        <sz val="8"/>
        <color rgb="FF006100"/>
        <rFont val="Calibri"/>
        <family val="2"/>
        <scheme val="minor"/>
      </rPr>
      <t/>
    </r>
  </si>
  <si>
    <r>
      <t xml:space="preserve"> </t>
    </r>
    <r>
      <rPr>
        <sz val="8"/>
        <rFont val="Calibri"/>
        <family val="2"/>
        <scheme val="minor"/>
      </rPr>
      <t xml:space="preserve">OR Other ( </t>
    </r>
    <r>
      <rPr>
        <sz val="8"/>
        <color rgb="FFFF0000"/>
        <rFont val="Calibri"/>
        <family val="2"/>
        <scheme val="minor"/>
      </rPr>
      <t>nn</t>
    </r>
    <r>
      <rPr>
        <sz val="8"/>
        <rFont val="Calibri"/>
        <family val="2"/>
        <scheme val="minor"/>
      </rPr>
      <t xml:space="preserve"> °C)</t>
    </r>
  </si>
  <si>
    <t>Activated by a  separate switch/ separate switch  position (Yes or No)</t>
  </si>
  <si>
    <t>Maximum recommended number of self-tests / GNSS self-tests during battery pack replacement period (as applicable)</t>
  </si>
  <si>
    <t>Results in transmission of a single self-test burst only, regardless of how long the self-test activation mechanism is applied (Yes or No)</t>
  </si>
  <si>
    <t>Indication of self-test results (Yes or No)</t>
  </si>
  <si>
    <t>Self-test results in transmission of  a signal other than at 406 MHz (Yes &amp; details or No)</t>
  </si>
  <si>
    <t>Beacon includes a homer transmitter(s) (Yes or No)</t>
  </si>
  <si>
    <t>- homer transmitter(s) frequency and power</t>
  </si>
  <si>
    <t>Yes / No</t>
  </si>
  <si>
    <t>Frequency</t>
  </si>
  <si>
    <t>121.5 MHz</t>
  </si>
  <si>
    <t>243.0 MHz</t>
  </si>
  <si>
    <t>Power (dBm)</t>
  </si>
  <si>
    <t>AIS</t>
  </si>
  <si>
    <t>Other (MHz)</t>
  </si>
  <si>
    <t>Description:</t>
  </si>
  <si>
    <t>&lt;&lt; frequency &gt;&gt;</t>
  </si>
  <si>
    <t>&lt;&lt; Description &gt;&gt;</t>
  </si>
  <si>
    <t>&lt;&lt; Power &gt;&gt;</t>
  </si>
  <si>
    <t>&lt;&lt; Yes / No &gt;&gt;</t>
  </si>
  <si>
    <t>%</t>
  </si>
  <si>
    <t>&lt;&lt; duty cycle Homer #1 &gt;&gt;
&lt;&lt; duty cycle Homer #2 &gt;&gt;
etc.</t>
  </si>
  <si>
    <t>&lt;&lt; duty cycle homer swept tone &gt;&gt;</t>
  </si>
  <si>
    <t>cd</t>
  </si>
  <si>
    <t>&lt;&lt; flash intensity &gt;&gt;</t>
  </si>
  <si>
    <t>flashes per minute</t>
  </si>
  <si>
    <t>&lt;&lt; flash rate &gt;&gt;</t>
  </si>
  <si>
    <t>Yes / No :</t>
  </si>
  <si>
    <t>- light intensity</t>
  </si>
  <si>
    <t>&lt;&lt; Yes &amp; details / No &gt;&gt;</t>
  </si>
  <si>
    <t>&lt;&lt; seconds &gt;&gt;</t>
  </si>
  <si>
    <t>Self-test / GNSS self-test can be activated from beacon remote activation points (Yes &amp; details or No)</t>
  </si>
  <si>
    <t>&lt;&lt; Yes / No / N/A &gt;&gt;</t>
  </si>
  <si>
    <r>
      <t xml:space="preserve">&lt;&lt; </t>
    </r>
    <r>
      <rPr>
        <sz val="8"/>
        <rFont val="Calibri"/>
        <family val="2"/>
        <scheme val="minor"/>
      </rPr>
      <t>P/N</t>
    </r>
    <r>
      <rPr>
        <sz val="8"/>
        <color rgb="FF006100"/>
        <rFont val="Calibri"/>
        <family val="2"/>
        <scheme val="minor"/>
      </rPr>
      <t xml:space="preserve"> nnnn </t>
    </r>
    <r>
      <rPr>
        <sz val="8"/>
        <rFont val="Calibri"/>
        <family val="2"/>
        <scheme val="minor"/>
      </rPr>
      <t>Rev</t>
    </r>
    <r>
      <rPr>
        <sz val="8"/>
        <color rgb="FF006100"/>
        <rFont val="Calibri"/>
        <family val="2"/>
        <scheme val="minor"/>
      </rPr>
      <t xml:space="preserve"> ABC &gt;&gt;</t>
    </r>
  </si>
  <si>
    <t>&lt;&lt; Model Name &gt;&gt;</t>
  </si>
  <si>
    <t>&lt;&lt; Part Number &gt;&gt;</t>
  </si>
  <si>
    <t xml:space="preserve">Results of self-test / GNSS self-test are indicated by (provide details, e.g. Pass / Fail indicator light, strobe light, etc.) </t>
  </si>
  <si>
    <t>&lt;&lt; Series, Parallel, etc. &gt;&gt;</t>
  </si>
  <si>
    <t>Beacon Sub-Type</t>
  </si>
  <si>
    <t>Message Coding Parameters</t>
  </si>
  <si>
    <t>Vessel ID Option</t>
  </si>
  <si>
    <t>No Aircraft or Vessel ID</t>
  </si>
  <si>
    <t>Radio Call Sign</t>
  </si>
  <si>
    <t>Aircraft 24-bit Address</t>
  </si>
  <si>
    <t>Aircraft Operator and Serial Number</t>
  </si>
  <si>
    <t>Vessel ID Options</t>
  </si>
  <si>
    <t>Spare</t>
  </si>
  <si>
    <t>Rotating Fields</t>
  </si>
  <si>
    <t>#0: C/S G.008 Objective Requirements</t>
  </si>
  <si>
    <t>#1: ELT(DT)</t>
  </si>
  <si>
    <t>#2: RLS</t>
  </si>
  <si>
    <t>#3: National Use</t>
  </si>
  <si>
    <t>#4 to #14: Spare</t>
  </si>
  <si>
    <t>#15: Cancellation</t>
  </si>
  <si>
    <t>Encoded position update capability (Yes, No, N/A)</t>
  </si>
  <si>
    <t>Aircraft Registration Marking (Tail Number)</t>
  </si>
  <si>
    <t>Describe if Changed</t>
  </si>
  <si>
    <t>B.14.1.2</t>
  </si>
  <si>
    <t>B.14.1.3</t>
  </si>
  <si>
    <t>First 3 transmissions contain default data, subsequent transmissions contain internal GNSS position</t>
  </si>
  <si>
    <t>First 3 transmissions from external GNSS, subsequent transmissions from internal GNSS</t>
  </si>
  <si>
    <t>B.14.2.2</t>
  </si>
  <si>
    <t>Erroneous position data cannot be encoded into the beacon message</t>
  </si>
  <si>
    <t xml:space="preserve">Position data is encoded when the minimum performance criteria, specified by the beacon manufacturer, are met. </t>
  </si>
  <si>
    <t>B.14.2.3</t>
  </si>
  <si>
    <t>B.14.2.5</t>
  </si>
  <si>
    <t>B.14.2.6</t>
  </si>
  <si>
    <t>B.14.3.2</t>
  </si>
  <si>
    <t>B.14.3.3</t>
  </si>
  <si>
    <t>Cold start on initial power up only</t>
  </si>
  <si>
    <t>B.14.3.5</t>
  </si>
  <si>
    <t>Fix type included in bits 36-37 of rotating field #1</t>
  </si>
  <si>
    <t>3D Location, bits 36-37 in rotating field #1 = 10</t>
  </si>
  <si>
    <t>2D Location, bits 36-37 in rotating field #1 = 01</t>
  </si>
  <si>
    <t>Encoded location provided within 5 seconds</t>
  </si>
  <si>
    <t>B.14.3.6</t>
  </si>
  <si>
    <t>User manual contains external navigation interface requirements</t>
  </si>
  <si>
    <t>B.14.4.2</t>
  </si>
  <si>
    <t>Default position data transmitted when beacon turned back on</t>
  </si>
  <si>
    <t xml:space="preserve">Transmitted location within 1 second of the latest GNSS location </t>
  </si>
  <si>
    <t>Date of the Test:</t>
  </si>
  <si>
    <t>Time of the Test:</t>
  </si>
  <si>
    <t>Beacon Model:</t>
  </si>
  <si>
    <t>Actual location of the test beacon (Latitude):</t>
  </si>
  <si>
    <t>Actual location of the test beacon (Longitude):</t>
  </si>
  <si>
    <t>x 100 =</t>
  </si>
  <si>
    <t>Actual location of the test beacon (Altitude):</t>
  </si>
  <si>
    <t>Burst Number</t>
  </si>
  <si>
    <t>Beacon Tx Time</t>
  </si>
  <si>
    <t>Complete Beacon Message</t>
  </si>
  <si>
    <t>Encoded location reported in the MEOLUT alert</t>
  </si>
  <si>
    <t>Latitude</t>
  </si>
  <si>
    <t>Longitude</t>
  </si>
  <si>
    <t>Altitude Band</t>
  </si>
  <si>
    <t>2D Location Error (m)</t>
  </si>
  <si>
    <t>Valid Altitude Band</t>
  </si>
  <si>
    <t>Ratio of complete</t>
  </si>
  <si>
    <t>message with correct Hex ID =</t>
  </si>
  <si>
    <t>number of complete messages with correct HEX ID</t>
  </si>
  <si>
    <t>number of transmitted messages</t>
  </si>
  <si>
    <t>Ratio of 2D encoded</t>
  </si>
  <si>
    <t>Ratio of valid altitude =</t>
  </si>
  <si>
    <t>number of complete message received with correct HEX ID</t>
  </si>
  <si>
    <t>Elevation</t>
  </si>
  <si>
    <t>Point 1</t>
  </si>
  <si>
    <t>Point 2</t>
  </si>
  <si>
    <t>Point 3</t>
  </si>
  <si>
    <t>Point 4</t>
  </si>
  <si>
    <t>Point 5</t>
  </si>
  <si>
    <t>Point 6</t>
  </si>
  <si>
    <t>Point 7</t>
  </si>
  <si>
    <t>Point 8</t>
  </si>
  <si>
    <t>Total</t>
  </si>
  <si>
    <t>Model</t>
  </si>
  <si>
    <t>Serial</t>
  </si>
  <si>
    <t>Ground Configuration</t>
  </si>
  <si>
    <t>Case Orientation at 0°</t>
  </si>
  <si>
    <t xml:space="preserve">a) dB increase Temp  </t>
  </si>
  <si>
    <t>b) dB increase Op.Life</t>
  </si>
  <si>
    <t>c) dB decrease Temp</t>
  </si>
  <si>
    <t>d) dB decrease Op.Life</t>
  </si>
  <si>
    <t>Cable Zo</t>
  </si>
  <si>
    <t>Orientation</t>
  </si>
  <si>
    <t xml:space="preserve">Cable Min dB </t>
  </si>
  <si>
    <t>Cable Max dB</t>
  </si>
  <si>
    <t>Cable Meas dB</t>
  </si>
  <si>
    <t>Inc dB</t>
  </si>
  <si>
    <t>Dec dB</t>
  </si>
  <si>
    <t>Beacon</t>
  </si>
  <si>
    <t>Remote antenna (if applicable)</t>
  </si>
  <si>
    <t>Trial</t>
  </si>
  <si>
    <t>Actual Latitude</t>
  </si>
  <si>
    <t>Actual Longitude</t>
  </si>
  <si>
    <t>Actual Altitude</t>
  </si>
  <si>
    <t>Encoded Latitude</t>
  </si>
  <si>
    <t>Encoded Longitude</t>
  </si>
  <si>
    <t>Encoded Altitude</t>
  </si>
  <si>
    <t>Location Error</t>
  </si>
  <si>
    <t>Altitude Error</t>
  </si>
  <si>
    <t>Fix Type</t>
  </si>
  <si>
    <t>Time to first provision of an encoded location</t>
  </si>
  <si>
    <t xml:space="preserve">Beacon transmission number </t>
  </si>
  <si>
    <t xml:space="preserve">Actual Latitude at the time of the transmitted burst </t>
  </si>
  <si>
    <t>Actual Longitude at the time of the transmitted burst</t>
  </si>
  <si>
    <t>Latitude provided in the transmitted burst</t>
  </si>
  <si>
    <t>Transmitted location updated in every burst for the first 30 minutes and then in accordance with the manufacturers declaration</t>
  </si>
  <si>
    <t>&lt; 5 seconds ?</t>
  </si>
  <si>
    <t>&lt; 2 minutes and 5 seconds ?</t>
  </si>
  <si>
    <t>A.2.9</t>
  </si>
  <si>
    <t>Other Tests</t>
  </si>
  <si>
    <t>B.10</t>
  </si>
  <si>
    <t>Maximum Continuous Transmission</t>
  </si>
  <si>
    <t>B.18</t>
  </si>
  <si>
    <t>Operator Controls Tests</t>
  </si>
  <si>
    <t>B.19</t>
  </si>
  <si>
    <t>B.20</t>
  </si>
  <si>
    <t>Battery Status Indication</t>
  </si>
  <si>
    <t>B.18.1</t>
  </si>
  <si>
    <t>Self-Test Controls</t>
  </si>
  <si>
    <t>B.18.2</t>
  </si>
  <si>
    <t>Operational Controls</t>
  </si>
  <si>
    <t>Design complies with the specification.</t>
  </si>
  <si>
    <t>Operation Cycle</t>
  </si>
  <si>
    <t>Derivation of Moffset</t>
  </si>
  <si>
    <t>UTC Test</t>
  </si>
  <si>
    <t>B.20.2.1.2</t>
  </si>
  <si>
    <t>Indication of Insufficient Battery Energy</t>
  </si>
  <si>
    <t>Notes</t>
  </si>
  <si>
    <t>Units</t>
  </si>
  <si>
    <t>Criteria and conditions to trigger PIE indication</t>
  </si>
  <si>
    <t>Step-1: battery pack discharge</t>
  </si>
  <si>
    <t>Step-1: beacon conditions (if applicable)</t>
  </si>
  <si>
    <t>Step-1: observations of self-test
indication</t>
  </si>
  <si>
    <t>Step-2: battery pack discharge</t>
  </si>
  <si>
    <t>Step-2: beacon conditions (if applicable)</t>
  </si>
  <si>
    <t>Step-2: observations of distinct PIE indication</t>
  </si>
  <si>
    <t>description of PIE criteria and conditions to be met to trigger PIE indication. Use a separate sheet if needed</t>
  </si>
  <si>
    <t>description of conditions recreated during the Step-1 for which the PIE criteria is not met</t>
  </si>
  <si>
    <t>test facility observations of self-test indication: time, duration, type of indication</t>
  </si>
  <si>
    <t>description of conditions recreated during the
Step-2 for which the PIE criteria is met</t>
  </si>
  <si>
    <t>test facility observations of PIE indication:
time, duration, type of indication</t>
  </si>
  <si>
    <t>Declared by beacon manufacturer</t>
  </si>
  <si>
    <t xml:space="preserve"> Verified and evaluated by accepted test facility</t>
  </si>
  <si>
    <r>
      <t>Minimum duration of continuous operation (C</t>
    </r>
    <r>
      <rPr>
        <vertAlign val="subscript"/>
        <sz val="8"/>
        <color theme="1"/>
        <rFont val="Arial"/>
        <family val="2"/>
      </rPr>
      <t>CO</t>
    </r>
    <r>
      <rPr>
        <sz val="8"/>
        <color theme="1"/>
        <rFont val="Arial"/>
        <family val="2"/>
      </rPr>
      <t>)</t>
    </r>
  </si>
  <si>
    <r>
      <t>Full Battery Pack Capacity (C</t>
    </r>
    <r>
      <rPr>
        <vertAlign val="subscript"/>
        <sz val="8"/>
        <color theme="1"/>
        <rFont val="Arial"/>
        <family val="2"/>
      </rPr>
      <t>BP</t>
    </r>
    <r>
      <rPr>
        <sz val="8"/>
        <color theme="1"/>
        <rFont val="Arial"/>
        <family val="2"/>
      </rPr>
      <t>)</t>
    </r>
  </si>
  <si>
    <r>
      <t>Spare Battery Capacity at ambient temperature (C</t>
    </r>
    <r>
      <rPr>
        <vertAlign val="subscript"/>
        <sz val="8"/>
        <color theme="1"/>
        <rFont val="Arial"/>
        <family val="2"/>
      </rPr>
      <t>SP-AMB</t>
    </r>
    <r>
      <rPr>
        <sz val="8"/>
        <color theme="1"/>
        <rFont val="Arial"/>
        <family val="2"/>
      </rPr>
      <t>)</t>
    </r>
  </si>
  <si>
    <t>A.2.10</t>
  </si>
  <si>
    <t>Documentation and Labelling</t>
  </si>
  <si>
    <t>B.21</t>
  </si>
  <si>
    <t>B.22</t>
  </si>
  <si>
    <t>Beacon Labelling</t>
  </si>
  <si>
    <t>Beacon Instruction Manual</t>
  </si>
  <si>
    <t>B.21.2</t>
  </si>
  <si>
    <t>23 Hex ID</t>
  </si>
  <si>
    <t>Class of Operation</t>
  </si>
  <si>
    <t>Minimum Duration of Operation</t>
  </si>
  <si>
    <t>No signs of smudging or fading after testing</t>
  </si>
  <si>
    <t>B.22.2</t>
  </si>
  <si>
    <t>Specification</t>
  </si>
  <si>
    <t>Operation</t>
  </si>
  <si>
    <t>Configuration</t>
  </si>
  <si>
    <t>Activation and Deactivation</t>
  </si>
  <si>
    <t>Additional Features</t>
  </si>
  <si>
    <t>Battery Status Indicator</t>
  </si>
  <si>
    <t>Self-Test Modes</t>
  </si>
  <si>
    <t>Battery Replacement</t>
  </si>
  <si>
    <t>Bit positions</t>
  </si>
  <si>
    <t>Expected Value</t>
  </si>
  <si>
    <t>Test Value</t>
  </si>
  <si>
    <t>Country Code (10 bits)</t>
  </si>
  <si>
    <t>Status Of Homing Device (1 bit)</t>
  </si>
  <si>
    <t>Test Protocol Message (1 bit)</t>
  </si>
  <si>
    <t>Encoded GNSS Location (47 bits)</t>
  </si>
  <si>
    <t>Select from the following Vessel ID values depending on the Vessel ID type used by the beacon under test</t>
  </si>
  <si>
    <t>Vessel ID field ID: MMSI (3 bits)</t>
  </si>
  <si>
    <t>Vessel ID:MMSI (44 bits)</t>
  </si>
  <si>
    <t>Vessel ID field ID: Radio call sign (3 bits)</t>
  </si>
  <si>
    <t>Vessel ID: Radio call sign (44 bits)</t>
  </si>
  <si>
    <t>Vessel ID field ID – Aircraft registration Marking (3 bits)</t>
  </si>
  <si>
    <t>Vessel ID – Aircraft Registration Marking (44 bits)</t>
  </si>
  <si>
    <t>Vessel ID field ID: Aviation 24 bit address (3 bits)</t>
  </si>
  <si>
    <t>Vessel ID: Aviation 24 bit address (44 bits)</t>
  </si>
  <si>
    <t>Spare Bits (14 bits)</t>
  </si>
  <si>
    <t>31-40</t>
  </si>
  <si>
    <t>41</t>
  </si>
  <si>
    <t>42</t>
  </si>
  <si>
    <t>43</t>
  </si>
  <si>
    <t xml:space="preserve">44-90 </t>
  </si>
  <si>
    <t>91-93</t>
  </si>
  <si>
    <t>94-137</t>
  </si>
  <si>
    <t>141-154</t>
  </si>
  <si>
    <t>1 if beacon has functioning homer, 0 if beacon has no homer or if homer is not functional</t>
  </si>
  <si>
    <t>1</t>
  </si>
  <si>
    <t>001 binary</t>
  </si>
  <si>
    <t>000111111
decimal
10101010101010
binary</t>
  </si>
  <si>
    <t>010 binary</t>
  </si>
  <si>
    <t>011 binary</t>
  </si>
  <si>
    <t>100 binary</t>
  </si>
  <si>
    <t>Vessel ID field ID: Aircraft operator and serial number (3 bits)</t>
  </si>
  <si>
    <t>Vessel ID: Aircraft operator and serial number (44 Bits)</t>
  </si>
  <si>
    <t>0000 1111 0000
1111 0000 1111
0000 0000 0000
0000 0000 binary</t>
  </si>
  <si>
    <t>101 binary</t>
  </si>
  <si>
    <t>Field Name</t>
  </si>
  <si>
    <t>Rotating field ID</t>
  </si>
  <si>
    <t>Elapsed Time</t>
  </si>
  <si>
    <t>Time from last encoded location</t>
  </si>
  <si>
    <t>Altitude of encoded location</t>
  </si>
  <si>
    <t>Dilution of Precision</t>
  </si>
  <si>
    <t>Automated/Manual activation notification</t>
  </si>
  <si>
    <t>Remaining battery capacity</t>
  </si>
  <si>
    <t>GNSS status</t>
  </si>
  <si>
    <t>BCH code</t>
  </si>
  <si>
    <t>155-158</t>
  </si>
  <si>
    <t>159-164</t>
  </si>
  <si>
    <t>165-175</t>
  </si>
  <si>
    <t>176-185</t>
  </si>
  <si>
    <t>186-193</t>
  </si>
  <si>
    <t>194-195</t>
  </si>
  <si>
    <t>196-198</t>
  </si>
  <si>
    <t>199-200</t>
  </si>
  <si>
    <t>201-202</t>
  </si>
  <si>
    <t>203-250</t>
  </si>
  <si>
    <t>0000 binary</t>
  </si>
  <si>
    <t>Verify value agrees with an independently calculated value</t>
  </si>
  <si>
    <t>Verify value agrees with method of activation</t>
  </si>
  <si>
    <t>00 binary</t>
  </si>
  <si>
    <t>Correct (Y/N)</t>
  </si>
  <si>
    <t>0001 binary</t>
  </si>
  <si>
    <t>159-175</t>
  </si>
  <si>
    <t>186-189</t>
  </si>
  <si>
    <t>Triggering Event</t>
  </si>
  <si>
    <t>Remaining Battery capacity</t>
  </si>
  <si>
    <t>190-191</t>
  </si>
  <si>
    <t>192-193</t>
  </si>
  <si>
    <t>194-202</t>
  </si>
  <si>
    <t>0 0000 0000 binary</t>
  </si>
  <si>
    <t>0010 binary</t>
  </si>
  <si>
    <t>159-160</t>
  </si>
  <si>
    <t>161-166</t>
  </si>
  <si>
    <t>167-169</t>
  </si>
  <si>
    <t>Beacon RLS capability (6 bits)</t>
  </si>
  <si>
    <t>RLS Provider ID (3 bits)</t>
  </si>
  <si>
    <t>100000 binary</t>
  </si>
  <si>
    <t>001 binary (Galileo)</t>
  </si>
  <si>
    <t>0000 0000 0000 binary</t>
  </si>
  <si>
    <t>0011 binary</t>
  </si>
  <si>
    <t>National Use</t>
  </si>
  <si>
    <t>159-202</t>
  </si>
  <si>
    <t>1111 0000 1111 0000 1111 0000 1111 0000 1111 0000 1111 binary</t>
  </si>
  <si>
    <t>1111 binary</t>
  </si>
  <si>
    <t>Fixed (42 bits)</t>
  </si>
  <si>
    <t>Method of Deactivation</t>
  </si>
  <si>
    <t>159-200</t>
  </si>
  <si>
    <t>10 1111 0000 1111 0000 1111 0000 1111 0000 1111 0000 binary</t>
  </si>
  <si>
    <t>Verify value agrees with method of deactivation</t>
  </si>
  <si>
    <t>Confirmation that Results are Correct (Y/N)</t>
  </si>
  <si>
    <t>2</t>
  </si>
  <si>
    <t>3</t>
  </si>
  <si>
    <t>4</t>
  </si>
  <si>
    <t>5</t>
  </si>
  <si>
    <t>6</t>
  </si>
  <si>
    <t>8</t>
  </si>
  <si>
    <t>9</t>
  </si>
  <si>
    <t>Field</t>
  </si>
  <si>
    <t>Longitude bits 67-90</t>
  </si>
  <si>
    <t>Latitude Bits 44-60</t>
  </si>
  <si>
    <t>Rotating field #0</t>
  </si>
  <si>
    <t>Altitude Bits 176-185</t>
  </si>
  <si>
    <t>HDOP Bits 186-189</t>
  </si>
  <si>
    <t>VDOP Bits 190-193</t>
  </si>
  <si>
    <t>GNSS status Bits 199-200</t>
  </si>
  <si>
    <t>Rotating field #1</t>
  </si>
  <si>
    <t>GNSS status Bits 190-191</t>
  </si>
  <si>
    <t>Value of Encoded Location Bits Transmitted by Beacon (All beacons except ELT(DT) only use rotating field #0, ELT(DT)’s only use rotating field #1)</t>
  </si>
  <si>
    <t>Beacon Operating Modes</t>
  </si>
  <si>
    <t>Mode: Manually Selectable or Automatic</t>
  </si>
  <si>
    <t>Average Current (mA)</t>
  </si>
  <si>
    <t>Peak Current (mA)</t>
  </si>
  <si>
    <t>Characteristics</t>
  </si>
  <si>
    <t>Designation</t>
  </si>
  <si>
    <t>Declared beacon battery replacement period (from date of installation in the beacon to expiry date marked on the beacon)</t>
  </si>
  <si>
    <t>Battery pack electrical configuration</t>
  </si>
  <si>
    <t>Nominal cell capacity</t>
  </si>
  <si>
    <t>Nominal battery pack capacity</t>
  </si>
  <si>
    <t>Annual battery cell capacity loss (self-discharge) due to aging, as specified by cell manufacturer at ambient temperature</t>
  </si>
  <si>
    <t>Number of self-tests per year</t>
  </si>
  <si>
    <t>Average battery current during a self-test</t>
  </si>
  <si>
    <t>Maximum duration of a self-test</t>
  </si>
  <si>
    <t>Maximum Number of GNSS self-tests between battery replacements</t>
  </si>
  <si>
    <t>Average battery current during a GNSS self-test of maximum duration</t>
  </si>
  <si>
    <t>Maximum duration of a GNSS self-test</t>
  </si>
  <si>
    <t>Average stand-by battery pack current</t>
  </si>
  <si>
    <t>Other Capacity Losses</t>
  </si>
  <si>
    <r>
      <t>T</t>
    </r>
    <r>
      <rPr>
        <vertAlign val="subscript"/>
        <sz val="8"/>
        <color theme="1"/>
        <rFont val="Arial"/>
        <family val="2"/>
      </rPr>
      <t>CS</t>
    </r>
    <r>
      <rPr>
        <sz val="8"/>
        <color theme="1"/>
        <rFont val="Arial"/>
        <family val="2"/>
      </rPr>
      <t xml:space="preserve"> or TCS</t>
    </r>
  </si>
  <si>
    <r>
      <t>T</t>
    </r>
    <r>
      <rPr>
        <vertAlign val="subscript"/>
        <sz val="8"/>
        <color theme="1"/>
        <rFont val="Arial"/>
        <family val="2"/>
      </rPr>
      <t>BR</t>
    </r>
    <r>
      <rPr>
        <sz val="8"/>
        <color theme="1"/>
        <rFont val="Arial"/>
        <family val="2"/>
      </rPr>
      <t xml:space="preserve"> or TBR</t>
    </r>
  </si>
  <si>
    <t>Years</t>
  </si>
  <si>
    <t>A-hrs</t>
  </si>
  <si>
    <t>mA</t>
  </si>
  <si>
    <t>sec</t>
  </si>
  <si>
    <t>mA-hrs</t>
  </si>
  <si>
    <t>nA</t>
  </si>
  <si>
    <t>See Note 1</t>
  </si>
  <si>
    <t>Measurement interval (sec)</t>
  </si>
  <si>
    <r>
      <t>C</t>
    </r>
    <r>
      <rPr>
        <vertAlign val="subscript"/>
        <sz val="8"/>
        <color theme="1"/>
        <rFont val="Arial"/>
        <family val="2"/>
      </rPr>
      <t>BN</t>
    </r>
  </si>
  <si>
    <r>
      <t>L</t>
    </r>
    <r>
      <rPr>
        <vertAlign val="subscript"/>
        <sz val="8"/>
        <color theme="1"/>
        <rFont val="Arial"/>
        <family val="2"/>
      </rPr>
      <t>SDC</t>
    </r>
  </si>
  <si>
    <r>
      <t>L</t>
    </r>
    <r>
      <rPr>
        <vertAlign val="subscript"/>
        <sz val="8"/>
        <color theme="1"/>
        <rFont val="Arial"/>
        <family val="2"/>
      </rPr>
      <t>CBN</t>
    </r>
  </si>
  <si>
    <r>
      <t>N</t>
    </r>
    <r>
      <rPr>
        <vertAlign val="subscript"/>
        <sz val="8"/>
        <color theme="1"/>
        <rFont val="Arial"/>
        <family val="2"/>
      </rPr>
      <t>ST</t>
    </r>
  </si>
  <si>
    <r>
      <t>I</t>
    </r>
    <r>
      <rPr>
        <vertAlign val="subscript"/>
        <sz val="8"/>
        <color theme="1"/>
        <rFont val="Arial"/>
        <family val="2"/>
      </rPr>
      <t>ST</t>
    </r>
  </si>
  <si>
    <r>
      <t>T</t>
    </r>
    <r>
      <rPr>
        <vertAlign val="subscript"/>
        <sz val="8"/>
        <color theme="1"/>
        <rFont val="Arial"/>
        <family val="2"/>
      </rPr>
      <t>ST</t>
    </r>
  </si>
  <si>
    <r>
      <t>L</t>
    </r>
    <r>
      <rPr>
        <vertAlign val="subscript"/>
        <sz val="8"/>
        <color theme="1"/>
        <rFont val="Arial"/>
        <family val="2"/>
      </rPr>
      <t>ST</t>
    </r>
  </si>
  <si>
    <r>
      <t>N</t>
    </r>
    <r>
      <rPr>
        <vertAlign val="subscript"/>
        <sz val="8"/>
        <color theme="1"/>
        <rFont val="Arial"/>
        <family val="2"/>
      </rPr>
      <t>GST</t>
    </r>
  </si>
  <si>
    <r>
      <t>I</t>
    </r>
    <r>
      <rPr>
        <vertAlign val="subscript"/>
        <sz val="8"/>
        <color theme="1"/>
        <rFont val="Arial"/>
        <family val="2"/>
      </rPr>
      <t>GST</t>
    </r>
  </si>
  <si>
    <r>
      <t>T</t>
    </r>
    <r>
      <rPr>
        <vertAlign val="subscript"/>
        <sz val="8"/>
        <color theme="1"/>
        <rFont val="Arial"/>
        <family val="2"/>
      </rPr>
      <t>GST</t>
    </r>
  </si>
  <si>
    <r>
      <t>L</t>
    </r>
    <r>
      <rPr>
        <vertAlign val="subscript"/>
        <sz val="8"/>
        <color theme="1"/>
        <rFont val="Arial"/>
        <family val="2"/>
      </rPr>
      <t>GST</t>
    </r>
  </si>
  <si>
    <r>
      <t>I</t>
    </r>
    <r>
      <rPr>
        <vertAlign val="subscript"/>
        <sz val="8"/>
        <color theme="1"/>
        <rFont val="Arial"/>
        <family val="2"/>
      </rPr>
      <t>SB</t>
    </r>
  </si>
  <si>
    <r>
      <t>L</t>
    </r>
    <r>
      <rPr>
        <vertAlign val="subscript"/>
        <sz val="8"/>
        <color theme="1"/>
        <rFont val="Arial"/>
        <family val="2"/>
      </rPr>
      <t>OTH</t>
    </r>
  </si>
  <si>
    <r>
      <t>Calculated battery pack capacity loss due to self-discharge: L</t>
    </r>
    <r>
      <rPr>
        <vertAlign val="subscript"/>
        <sz val="8"/>
        <color theme="1"/>
        <rFont val="Arial"/>
        <family val="2"/>
      </rPr>
      <t>CBN</t>
    </r>
    <r>
      <rPr>
        <sz val="8"/>
        <color theme="1"/>
        <rFont val="Arial"/>
        <family val="2"/>
      </rPr>
      <t xml:space="preserve"> =C</t>
    </r>
    <r>
      <rPr>
        <vertAlign val="subscript"/>
        <sz val="8"/>
        <color theme="1"/>
        <rFont val="Arial"/>
        <family val="2"/>
      </rPr>
      <t>BN</t>
    </r>
    <r>
      <rPr>
        <sz val="8"/>
        <color theme="1"/>
        <rFont val="Arial"/>
        <family val="2"/>
      </rPr>
      <t xml:space="preserve"> - [C</t>
    </r>
    <r>
      <rPr>
        <vertAlign val="subscript"/>
        <sz val="8"/>
        <color theme="1"/>
        <rFont val="Arial"/>
        <family val="2"/>
      </rPr>
      <t>BN</t>
    </r>
    <r>
      <rPr>
        <sz val="8"/>
        <color theme="1"/>
        <rFont val="Arial"/>
        <family val="2"/>
      </rPr>
      <t xml:space="preserve"> *(1 - L</t>
    </r>
    <r>
      <rPr>
        <vertAlign val="subscript"/>
        <sz val="8"/>
        <color theme="1"/>
        <rFont val="Arial"/>
        <family val="2"/>
      </rPr>
      <t>SDC</t>
    </r>
    <r>
      <rPr>
        <sz val="8"/>
        <color theme="1"/>
        <rFont val="Arial"/>
        <family val="2"/>
      </rPr>
      <t xml:space="preserve"> /100) </t>
    </r>
    <r>
      <rPr>
        <vertAlign val="superscript"/>
        <sz val="8"/>
        <color theme="1"/>
        <rFont val="Arial"/>
        <family val="2"/>
      </rPr>
      <t>TBR+TCS</t>
    </r>
    <r>
      <rPr>
        <sz val="8"/>
        <color theme="1"/>
        <rFont val="Arial"/>
        <family val="2"/>
      </rPr>
      <t>]</t>
    </r>
  </si>
  <si>
    <r>
      <t>Calculated battery pack capacity loss due to GNSS self-tests during battery replacement period: L</t>
    </r>
    <r>
      <rPr>
        <vertAlign val="subscript"/>
        <sz val="8"/>
        <color theme="1"/>
        <rFont val="Arial"/>
        <family val="2"/>
      </rPr>
      <t>GST</t>
    </r>
    <r>
      <rPr>
        <sz val="8"/>
        <color theme="1"/>
        <rFont val="Arial"/>
        <family val="2"/>
      </rPr>
      <t xml:space="preserve"> = I</t>
    </r>
    <r>
      <rPr>
        <vertAlign val="subscript"/>
        <sz val="8"/>
        <color theme="1"/>
        <rFont val="Arial"/>
        <family val="2"/>
      </rPr>
      <t>GST</t>
    </r>
    <r>
      <rPr>
        <sz val="8"/>
        <color theme="1"/>
        <rFont val="Arial"/>
        <family val="2"/>
      </rPr>
      <t>*T</t>
    </r>
    <r>
      <rPr>
        <vertAlign val="subscript"/>
        <sz val="8"/>
        <color theme="1"/>
        <rFont val="Arial"/>
        <family val="2"/>
      </rPr>
      <t>GST</t>
    </r>
    <r>
      <rPr>
        <sz val="8"/>
        <color theme="1"/>
        <rFont val="Arial"/>
        <family val="2"/>
      </rPr>
      <t>*N</t>
    </r>
    <r>
      <rPr>
        <vertAlign val="subscript"/>
        <sz val="8"/>
        <color theme="1"/>
        <rFont val="Arial"/>
        <family val="2"/>
      </rPr>
      <t>GST</t>
    </r>
    <r>
      <rPr>
        <sz val="8"/>
        <color theme="1"/>
        <rFont val="Arial"/>
        <family val="2"/>
      </rPr>
      <t xml:space="preserve"> / 3600</t>
    </r>
  </si>
  <si>
    <r>
      <t>Battery pack capacity loss due to constant operation of circuitry prior to beacon activation: L</t>
    </r>
    <r>
      <rPr>
        <vertAlign val="subscript"/>
        <sz val="8"/>
        <color theme="1"/>
        <rFont val="Arial"/>
        <family val="2"/>
      </rPr>
      <t>ISB</t>
    </r>
    <r>
      <rPr>
        <sz val="8"/>
        <color theme="1"/>
        <rFont val="Arial"/>
        <family val="2"/>
      </rPr>
      <t xml:space="preserve"> = I</t>
    </r>
    <r>
      <rPr>
        <vertAlign val="subscript"/>
        <sz val="8"/>
        <color theme="1"/>
        <rFont val="Arial"/>
        <family val="2"/>
      </rPr>
      <t>SB</t>
    </r>
    <r>
      <rPr>
        <sz val="8"/>
        <color theme="1"/>
        <rFont val="Arial"/>
        <family val="2"/>
      </rPr>
      <t>*T</t>
    </r>
    <r>
      <rPr>
        <vertAlign val="subscript"/>
        <sz val="8"/>
        <color theme="1"/>
        <rFont val="Arial"/>
        <family val="2"/>
      </rPr>
      <t>BR</t>
    </r>
    <r>
      <rPr>
        <sz val="8"/>
        <color theme="1"/>
        <rFont val="Arial"/>
        <family val="2"/>
      </rPr>
      <t>*8760</t>
    </r>
  </si>
  <si>
    <r>
      <t>L</t>
    </r>
    <r>
      <rPr>
        <vertAlign val="subscript"/>
        <sz val="8"/>
        <color theme="1"/>
        <rFont val="Arial"/>
        <family val="2"/>
      </rPr>
      <t>ISB</t>
    </r>
  </si>
  <si>
    <r>
      <t>L</t>
    </r>
    <r>
      <rPr>
        <vertAlign val="subscript"/>
        <sz val="8"/>
        <color theme="1"/>
        <rFont val="Arial"/>
        <family val="2"/>
      </rPr>
      <t>CDC</t>
    </r>
  </si>
  <si>
    <t>Encoded location within 3 min</t>
  </si>
  <si>
    <t>Horizontal location ≤ 30 m within 5 min</t>
  </si>
  <si>
    <t>&gt; 30 seconds after activation</t>
  </si>
  <si>
    <t>Power</t>
  </si>
  <si>
    <t>Duty Cycle</t>
  </si>
  <si>
    <t>Start of radio location transmission</t>
  </si>
  <si>
    <t>A.2.3.2</t>
  </si>
  <si>
    <t>Radio Location Signals - Beginning of Test</t>
  </si>
  <si>
    <t>Radio Location Signals - End of Test</t>
  </si>
  <si>
    <t>&lt; 5 minutes (non-AIS) or &lt; 1 min (AIS)</t>
  </si>
  <si>
    <t>A.2.8.2</t>
  </si>
  <si>
    <t>Main Message Field - Bits 138 to 140</t>
  </si>
  <si>
    <t>a) Type of Beacon</t>
  </si>
  <si>
    <t>b) Beacon without RLS</t>
  </si>
  <si>
    <t>c) Beacon with RLS, RLS enabled</t>
  </si>
  <si>
    <t>RLS Rotating Field Used</t>
  </si>
  <si>
    <t>c) Beacon with RLS, RLS not enabled</t>
  </si>
  <si>
    <t>Main Message Field - Vessel ID</t>
  </si>
  <si>
    <t>Bits 91-93</t>
  </si>
  <si>
    <t>Bits 94-137</t>
  </si>
  <si>
    <t>According to the type of beacon</t>
  </si>
  <si>
    <t>7.4 ppb</t>
  </si>
  <si>
    <t xml:space="preserve">7.4 ppb </t>
  </si>
  <si>
    <r>
      <t>Battery Pre-Operational Losses (C</t>
    </r>
    <r>
      <rPr>
        <vertAlign val="subscript"/>
        <sz val="8"/>
        <color theme="1"/>
        <rFont val="Arial"/>
        <family val="2"/>
      </rPr>
      <t>PO</t>
    </r>
    <r>
      <rPr>
        <sz val="8"/>
        <color theme="1"/>
        <rFont val="Arial"/>
        <family val="2"/>
      </rPr>
      <t>)</t>
    </r>
  </si>
  <si>
    <t xml:space="preserve">Temperature, at which minimum duration of continuous operation is expected </t>
  </si>
  <si>
    <t>&lt;&lt; minutes &gt;&gt;</t>
  </si>
  <si>
    <t>minutes for ELT(DT) with external power</t>
  </si>
  <si>
    <t>Beacon Feedback (22 bits)</t>
  </si>
  <si>
    <t>170-191</t>
  </si>
  <si>
    <t>Unassigned (10 bits)</t>
  </si>
  <si>
    <t>192-202</t>
  </si>
  <si>
    <t xml:space="preserve">Orange </t>
  </si>
  <si>
    <t>Blue</t>
  </si>
  <si>
    <t>Green</t>
  </si>
  <si>
    <t>This spreadsheet is organised into 3 sections, which are identified by colour. A description of each section is detailed below.</t>
  </si>
  <si>
    <t>Contains T.021 Annex G information and declarations from the manufacturer and test facility.</t>
  </si>
  <si>
    <t>A summary of test results for the requirements of each test. Each test in T.021 Annex A has at least one worksheet.</t>
  </si>
  <si>
    <t>The worksheets in this section contain detailed results and calculations of the measurements performed in T.021 Annex B.</t>
  </si>
  <si>
    <t>Description</t>
  </si>
  <si>
    <t>Colour</t>
  </si>
  <si>
    <t>Annex G.1</t>
  </si>
  <si>
    <t>Annex G.2</t>
  </si>
  <si>
    <t>Annex G.3</t>
  </si>
  <si>
    <t>Annex G.4</t>
  </si>
  <si>
    <t>Annex G.5</t>
  </si>
  <si>
    <t>Annex E Summary</t>
  </si>
  <si>
    <t>Annex E Test Results</t>
  </si>
  <si>
    <t>Information provided by the manufacturer.</t>
  </si>
  <si>
    <t>Information provided by the test facility.</t>
  </si>
  <si>
    <t>Beacon quality assurance plan.</t>
  </si>
  <si>
    <t>Change notice form.</t>
  </si>
  <si>
    <t>An overall summary, including verdict, of each T.021 Annex A test performed.</t>
  </si>
  <si>
    <t>A summary of the results for VSWR.</t>
  </si>
  <si>
    <t>A statistical summary of all measurements over the required number of bursts for thermal shock.</t>
  </si>
  <si>
    <t>A statistical summary of all measurements over the required number of bursts for operating lifetime.</t>
  </si>
  <si>
    <t>A statistical summary of all measurements over the required number of bursts for temperature gradient.</t>
  </si>
  <si>
    <t>A summary of the final results of the EIRP test.</t>
  </si>
  <si>
    <t>A summary of the final results of the Satellite Qualitative Test.</t>
  </si>
  <si>
    <t>A summary of the results of the navigation section tests.</t>
  </si>
  <si>
    <t>A summary of the results of the beacon coding software tests.</t>
  </si>
  <si>
    <t>A summary of the results of the other tests section.</t>
  </si>
  <si>
    <t>A summary of the results of the documentation verification.</t>
  </si>
  <si>
    <t>For future use.</t>
  </si>
  <si>
    <t>Detailed results and calculations for the satellite qualitative test.</t>
  </si>
  <si>
    <t>Detailed results and calculations for the EIRP test.</t>
  </si>
  <si>
    <t>Detailed results for the position data encoding test.</t>
  </si>
  <si>
    <t>Detailed results for relevant measurements in section B.14.</t>
  </si>
  <si>
    <t>Detailed results for the measurement in B.20.</t>
  </si>
  <si>
    <t>Designation of additional name of a TC model.</t>
  </si>
  <si>
    <t>≥ 24/48 Hours for Non ELT(DT)
≥ 370 Min for ELT(DT)</t>
  </si>
  <si>
    <t>C/S T.018 Figure 2-5</t>
  </si>
  <si>
    <t>≤ 8.0 s for EPIRBs
≤ 5.0 s for all other beacons</t>
  </si>
  <si>
    <t>First Burst</t>
  </si>
  <si>
    <t>1111111111 binary</t>
  </si>
  <si>
    <t>1111 1111 binary</t>
  </si>
  <si>
    <t>11111111111111111 binary</t>
  </si>
  <si>
    <t>11111111111 binary</t>
  </si>
  <si>
    <t>VSWR - 10 Bursts</t>
  </si>
  <si>
    <t>a) Single self-test burst only</t>
  </si>
  <si>
    <t>b) No operational mode transmissions</t>
  </si>
  <si>
    <t>c) Terminates after completion</t>
  </si>
  <si>
    <t>d) Duration</t>
  </si>
  <si>
    <t>a) Self-test initiated within 2 seconds of activation</t>
  </si>
  <si>
    <t>b) RF power is being emitted in the correct sequence</t>
  </si>
  <si>
    <t>c) Self-test verdict is correct, within 15 seconds</t>
  </si>
  <si>
    <t>d) Beacon battery status, if included in the sefl-test feature, is described by the manufacturer</t>
  </si>
  <si>
    <t>Location accuracy checked against T.018 4.5.5.2</t>
  </si>
  <si>
    <t>The purpose of every worksheet in each section is described below.</t>
  </si>
  <si>
    <t>Worksheet Name (Click to Goto Sheet)</t>
  </si>
  <si>
    <t>RLS GNSS Receiver Operation</t>
  </si>
  <si>
    <t>Detailed plots for each parameter over the required test time shall be stored in this worksheet.</t>
  </si>
  <si>
    <t xml:space="preserve">b) </t>
  </si>
  <si>
    <t>Bits 161-166 = 100000</t>
  </si>
  <si>
    <t>Bits 167-169 = 001</t>
  </si>
  <si>
    <t>Bits 170-191 = 0000000000000000000000</t>
  </si>
  <si>
    <t>5 odd bursts = rotating field #2</t>
  </si>
  <si>
    <t>0000000000000000000000</t>
  </si>
  <si>
    <t>Bits 170-191 = 1000011000000000000000</t>
  </si>
  <si>
    <t>&gt; 30 mins</t>
  </si>
  <si>
    <t>j)</t>
  </si>
  <si>
    <t>k)</t>
  </si>
  <si>
    <t>l)</t>
  </si>
  <si>
    <t>m)</t>
  </si>
  <si>
    <t>&gt; 15 mins</t>
  </si>
  <si>
    <t>No further updates</t>
  </si>
  <si>
    <t>&lt; 500 m accuracy</t>
  </si>
  <si>
    <t>n)</t>
  </si>
  <si>
    <t>p)</t>
  </si>
  <si>
    <t>Main Field (After Reactivation)</t>
  </si>
  <si>
    <t>Rotating Field #0 (After Reactivation)</t>
  </si>
  <si>
    <t>Rotating Field #1 (After Reactivation)</t>
  </si>
  <si>
    <t>Rotating Field #2 (After Reactivation)</t>
  </si>
  <si>
    <t>Rotating Field #3 (After Reactivation)</t>
  </si>
  <si>
    <t>Rotating Field #15 (After Cancellation)</t>
  </si>
  <si>
    <t>First Cancellation Message</t>
  </si>
  <si>
    <t>Number of Messages</t>
  </si>
  <si>
    <t>Transmission Ceases</t>
  </si>
  <si>
    <t>T.018 4.5.9.3</t>
  </si>
  <si>
    <t>T.018 4.5.9.4</t>
  </si>
  <si>
    <t>First message Rotating Field #2</t>
  </si>
  <si>
    <t>5 odd bursts are rotating field #2</t>
  </si>
  <si>
    <t>GNSS on ≤ 5 s after first burst</t>
  </si>
  <si>
    <t>Table B.11-3</t>
  </si>
  <si>
    <t>Pass Count</t>
  </si>
  <si>
    <t>&gt; 65%</t>
  </si>
  <si>
    <t>&gt; 90% below 55°</t>
  </si>
  <si>
    <t>Annex E.1-3 - A.2.1 - VSWR</t>
  </si>
  <si>
    <t>Annex E.1-4 - A.2.2</t>
  </si>
  <si>
    <t>Annex E.1-5 - A.2.3</t>
  </si>
  <si>
    <t>Annex E.1-6 - A.2.4</t>
  </si>
  <si>
    <t>Annex E.1-7 - A.2.5</t>
  </si>
  <si>
    <t>Annex E.1-8 - A.2.6</t>
  </si>
  <si>
    <t>Annex E.1-9 - A.2.7</t>
  </si>
  <si>
    <t>Annex E.1-10 - A.2.8</t>
  </si>
  <si>
    <t>Annex E.1-11 - A.2.9</t>
  </si>
  <si>
    <t>Annex E.1-12 - A.2.10</t>
  </si>
  <si>
    <t>(default Lat) Bits 44-66: 0 1111111
000001111100000 binary
(default Long) Bits 67-90: 0 11111111
111110000011111 binary
or 
If the beacon does not have a GNSS receiver: 
(default Lat) Bits 44-66: 1 1111111
000001111100000 binary
(default Long) Bits 67-90: 1 11111111
111110000011111 binary</t>
  </si>
  <si>
    <t>Distinct indication ≤ 5 s</t>
  </si>
  <si>
    <t>Visible in direct sunlight at 1m</t>
  </si>
  <si>
    <t>RLS indication inactive for non RLS protocols</t>
  </si>
  <si>
    <t>Visual indication ≤ 5 s of request</t>
  </si>
  <si>
    <t>Distinct indication ≤ 5 s that RLM has been received</t>
  </si>
  <si>
    <t>Beacon provides indication only if the RLM contains the 15 Hex ID</t>
  </si>
  <si>
    <t>A.2.11</t>
  </si>
  <si>
    <t>Testing ELT(DT)s Capable of Operating with External Power Source</t>
  </si>
  <si>
    <t>A statistical summary of all measurements over the required number of bursts for ELT(DT)s Operating with External Power Source</t>
  </si>
  <si>
    <t>Reserved for System Testing</t>
  </si>
  <si>
    <t>B.16.2.2 Cancellation Function</t>
  </si>
  <si>
    <t>B.16.2.2 or
B.16.2.3 or
B.16.2.4</t>
  </si>
  <si>
    <t>Test Results (ELT(AP) Only)</t>
  </si>
  <si>
    <t>d) i)</t>
  </si>
  <si>
    <t>d) ii)</t>
  </si>
  <si>
    <t>[Move into Tab for B.14 Tab A.2.7]</t>
  </si>
  <si>
    <t>[Move into Tab for B.8 Tab TBD]</t>
  </si>
  <si>
    <t>CSC-61</t>
  </si>
  <si>
    <t>Change Comments</t>
  </si>
  <si>
    <t>Approved Revision</t>
  </si>
  <si>
    <t>G.6 - Checklist of Data Items</t>
  </si>
  <si>
    <t>Description of technical information item</t>
  </si>
  <si>
    <t>Applicable C/S T.021 Reference</t>
  </si>
  <si>
    <t>&lt;&lt;Yes/No&gt;&gt;</t>
  </si>
  <si>
    <t>Test Facility Application Form (Annex G.2)</t>
  </si>
  <si>
    <t>Change Notice Form (Annex G.4)</t>
  </si>
  <si>
    <t>Checklist of Data Items (Annex G.6)</t>
  </si>
  <si>
    <t>Assignment of Additional Model Name (Annex G.5)</t>
  </si>
  <si>
    <t>To Secretariat</t>
  </si>
  <si>
    <t>To Test Facility</t>
  </si>
  <si>
    <t xml:space="preserve">† Mark the state of the data item at time of submission as either complete (X) or preliminary (P).
(*) The data on this form may be submitted electronically, but the submission must then be accompanied by the signed declaration as provided in Annex G of document C/S T.021, or by printing, signing, and scanning this form. </t>
  </si>
  <si>
    <r>
      <t>Mark to indicate submission
of items (X, P, n/a)</t>
    </r>
    <r>
      <rPr>
        <vertAlign val="superscript"/>
        <sz val="9"/>
        <color theme="1"/>
        <rFont val="Arial"/>
        <family val="2"/>
      </rPr>
      <t xml:space="preserve">† </t>
    </r>
  </si>
  <si>
    <t>Included in electronic file (Yes/No)</t>
  </si>
  <si>
    <t>Filename or Title of Document</t>
  </si>
  <si>
    <t>Cross Reference
(Tab , Page, Section, etc.)</t>
  </si>
  <si>
    <t>Change Reference</t>
  </si>
  <si>
    <r>
      <t>Calculated battery pack capacity loss due to self-tests during battery replacement period: 
L</t>
    </r>
    <r>
      <rPr>
        <vertAlign val="subscript"/>
        <sz val="8"/>
        <color theme="1"/>
        <rFont val="Arial"/>
        <family val="2"/>
      </rPr>
      <t>ST</t>
    </r>
    <r>
      <rPr>
        <sz val="8"/>
        <color theme="1"/>
        <rFont val="Arial"/>
        <family val="2"/>
      </rPr>
      <t xml:space="preserve"> = I</t>
    </r>
    <r>
      <rPr>
        <vertAlign val="subscript"/>
        <sz val="8"/>
        <color theme="1"/>
        <rFont val="Arial"/>
        <family val="2"/>
      </rPr>
      <t>ST</t>
    </r>
    <r>
      <rPr>
        <sz val="8"/>
        <color theme="1"/>
        <rFont val="Arial"/>
        <family val="2"/>
      </rPr>
      <t>*T</t>
    </r>
    <r>
      <rPr>
        <vertAlign val="subscript"/>
        <sz val="8"/>
        <color theme="1"/>
        <rFont val="Arial"/>
        <family val="2"/>
      </rPr>
      <t>ST</t>
    </r>
    <r>
      <rPr>
        <sz val="8"/>
        <color theme="1"/>
        <rFont val="Arial"/>
        <family val="2"/>
      </rPr>
      <t>*T</t>
    </r>
    <r>
      <rPr>
        <vertAlign val="subscript"/>
        <sz val="8"/>
        <color theme="1"/>
        <rFont val="Arial"/>
        <family val="2"/>
      </rPr>
      <t>BR</t>
    </r>
    <r>
      <rPr>
        <sz val="8"/>
        <color theme="1"/>
        <rFont val="Arial"/>
        <family val="2"/>
      </rPr>
      <t>*N</t>
    </r>
    <r>
      <rPr>
        <vertAlign val="subscript"/>
        <sz val="8"/>
        <color theme="1"/>
        <rFont val="Arial"/>
        <family val="2"/>
      </rPr>
      <t>ST</t>
    </r>
    <r>
      <rPr>
        <sz val="8"/>
        <color theme="1"/>
        <rFont val="Arial"/>
        <family val="2"/>
      </rPr>
      <t xml:space="preserve"> / 3600</t>
    </r>
  </si>
  <si>
    <t>Annex G.6</t>
  </si>
  <si>
    <t>Checklist of Data Items</t>
  </si>
  <si>
    <t xml:space="preserve"> &lt;&lt; Date &gt;&gt;</t>
  </si>
  <si>
    <t xml:space="preserve"> &lt;&lt; Signature &gt;&gt;</t>
  </si>
  <si>
    <t xml:space="preserve"> &lt;&lt; Name, Position of Signatory / Same as above &gt;&gt;</t>
  </si>
  <si>
    <t>Quality Assurance Plan (Annex G.3)</t>
  </si>
  <si>
    <t>Annex H.1.1</t>
  </si>
  <si>
    <t>Annex H.1.2</t>
  </si>
  <si>
    <t>Annex H.1.3</t>
  </si>
  <si>
    <t>Annex H.1.4</t>
  </si>
  <si>
    <t>Annex H.1.5</t>
  </si>
  <si>
    <t>Annex H.1.6</t>
  </si>
  <si>
    <t>Annex H.1.7</t>
  </si>
  <si>
    <t>Photos of Operational Configurations</t>
  </si>
  <si>
    <t>Beacon Modes and Battery Current Measurements</t>
  </si>
  <si>
    <t>Annex H.1.8</t>
  </si>
  <si>
    <t>Annex H.1.9</t>
  </si>
  <si>
    <t>Annex H.1.10</t>
  </si>
  <si>
    <t>Pre-Discharge Battery Analysis</t>
  </si>
  <si>
    <t>Beacon Operating Instructions</t>
  </si>
  <si>
    <t>Annex H.1.11</t>
  </si>
  <si>
    <t>Beacon-model Marketing Brochure</t>
  </si>
  <si>
    <t>Annex H.1.13</t>
  </si>
  <si>
    <t>Beacon Markings and Labels</t>
  </si>
  <si>
    <t>Annex H.1.12 (a)</t>
  </si>
  <si>
    <t>Battery Data - Cell Information</t>
  </si>
  <si>
    <t>Annex H.1.12 (b)</t>
  </si>
  <si>
    <t>Battery Data - Electric diagram of battery pack</t>
  </si>
  <si>
    <t>Annex H.1.14 (i)</t>
  </si>
  <si>
    <t>Annex H.1.14 (ii)</t>
  </si>
  <si>
    <t>Annex H.1.14 (iii)</t>
  </si>
  <si>
    <t>Annex H.1.14 (iv)</t>
  </si>
  <si>
    <t>Oscillator type and specifications</t>
  </si>
  <si>
    <t>Data for long term frequency stability</t>
  </si>
  <si>
    <t>Report on oscillator ageing characteristics</t>
  </si>
  <si>
    <t>Device specific oscillator test data</t>
  </si>
  <si>
    <t>Type Approval Application Form (Annex G.1)</t>
  </si>
  <si>
    <t>&lt;&lt; Annex G.1 &gt;&gt;</t>
  </si>
  <si>
    <t>&lt;&lt; Annex G.2 &gt;&gt;</t>
  </si>
  <si>
    <t>&lt;&lt; Annex G.3 &gt;&gt;</t>
  </si>
  <si>
    <t>&lt;&lt; Annex G.4 &gt;&gt;</t>
  </si>
  <si>
    <t>&lt;&lt; Annex G.5 &gt;&gt;</t>
  </si>
  <si>
    <t>&lt;&lt; Annex G.6 &gt;&gt;</t>
  </si>
  <si>
    <t>&lt;&lt; n/a &gt;&gt;</t>
  </si>
  <si>
    <t>&lt;&lt; X &gt;&gt;</t>
  </si>
  <si>
    <t>n/a</t>
  </si>
  <si>
    <t>&lt;&lt; P , n/a &gt;&gt;</t>
  </si>
  <si>
    <t>&lt;&lt; P &gt;&gt;</t>
  </si>
  <si>
    <t>&lt;&lt; X, n/a &gt;&gt;</t>
  </si>
  <si>
    <t>&lt;&lt; X, P , n/a &gt;&gt;</t>
  </si>
  <si>
    <t>No</t>
  </si>
  <si>
    <t>&lt;&lt; filename &gt;&gt;</t>
  </si>
  <si>
    <t>Annex H.1.15 (i)</t>
  </si>
  <si>
    <t>Design description - Protection from continuous transmission</t>
  </si>
  <si>
    <t>Annex H.1.15 (ii)</t>
  </si>
  <si>
    <t>Annex H.1.15 (iii)</t>
  </si>
  <si>
    <t>Annex H.1.15 (iv)</t>
  </si>
  <si>
    <t>Annex H.1.15 (v)</t>
  </si>
  <si>
    <t>Annex H.1.16</t>
  </si>
  <si>
    <t>Matching Network</t>
  </si>
  <si>
    <t>Design description - Frequency Stability</t>
  </si>
  <si>
    <t>Design description - Single Self-Test</t>
  </si>
  <si>
    <t>Design description - Default encoded locations</t>
  </si>
  <si>
    <t>Design description - Fault protection - GNSS</t>
  </si>
  <si>
    <t>Annex H.1.17</t>
  </si>
  <si>
    <t>Antenna Cable Data</t>
  </si>
  <si>
    <t>Annex H.1.18 (ii)</t>
  </si>
  <si>
    <t>Annex H.1.18 (i)</t>
  </si>
  <si>
    <t>Annex H.1.18 (iii)</t>
  </si>
  <si>
    <t>Internal GNSS Receiver - Data Sheets (Receiver / Antenna)</t>
  </si>
  <si>
    <t>Internal GNSS Receiver - Description, cold start</t>
  </si>
  <si>
    <t>Internal GNSS Receiver - Description, GNSS</t>
  </si>
  <si>
    <t>Annex H.1.19 (i)</t>
  </si>
  <si>
    <t>Annex H.1.19 (ii)</t>
  </si>
  <si>
    <t>External GNSS Receiver - Specificaiton and Description</t>
  </si>
  <si>
    <t>External GNSS Receiver - Electrical Interface Description</t>
  </si>
  <si>
    <t>Annex H.1.20 (i)</t>
  </si>
  <si>
    <t>Additional Features - Datasheets and descriptions</t>
  </si>
  <si>
    <t>Additional Features - Schematic and Interface Diagram</t>
  </si>
  <si>
    <t>Annex H.1.20 (ii)</t>
  </si>
  <si>
    <t>Annex H.1.21</t>
  </si>
  <si>
    <t>Beacon Model Family Description</t>
  </si>
  <si>
    <t>Design Description if Worst-case Not at Minimum Temperature</t>
  </si>
  <si>
    <t xml:space="preserve">Description of any know Non-Compliances </t>
  </si>
  <si>
    <t>Annex H.1.22</t>
  </si>
  <si>
    <t>Annex H.1.23</t>
  </si>
  <si>
    <t>Annex H.1.24</t>
  </si>
  <si>
    <t>Annex H.1.25</t>
  </si>
  <si>
    <t>Test Sample Alignment</t>
  </si>
  <si>
    <t>Potentially Insufficient Energy (PIE) Information</t>
  </si>
  <si>
    <t>Annex H.1.26 (i)</t>
  </si>
  <si>
    <t>Annex H.1.26 (ii)</t>
  </si>
  <si>
    <t>Annex H.1.26 (iii)</t>
  </si>
  <si>
    <t>Annex H.1.27 (i)</t>
  </si>
  <si>
    <t>Annex H.1.27 (ii)</t>
  </si>
  <si>
    <t>Programable Options - List and descripitions</t>
  </si>
  <si>
    <t>Programable Options - Statement of Applicability to TA</t>
  </si>
  <si>
    <t>Programable Options - Description of configuration procedure</t>
  </si>
  <si>
    <t>External Power Supply - description of nominal performance</t>
  </si>
  <si>
    <t>External Power Supply - description of worst-case performance</t>
  </si>
  <si>
    <t>4.80 s</t>
  </si>
  <si>
    <t>9.80 s</t>
  </si>
  <si>
    <t>B.19.3</t>
  </si>
  <si>
    <t>Bits 42-43 = 11</t>
  </si>
  <si>
    <r>
      <t>± 0.6 chips/s</t>
    </r>
    <r>
      <rPr>
        <vertAlign val="superscript"/>
        <sz val="8"/>
        <rFont val="Arial"/>
        <family val="2"/>
      </rPr>
      <t>2</t>
    </r>
  </si>
  <si>
    <t>Bits 138-140</t>
  </si>
  <si>
    <t>Bit 42</t>
  </si>
  <si>
    <t>0</t>
  </si>
  <si>
    <t>RLS Rotating Field Not Used</t>
  </si>
  <si>
    <t>Unassigned (2 bits)</t>
  </si>
  <si>
    <t>Tab Change Status</t>
  </si>
  <si>
    <r>
      <t>Operating Lifetime”. C</t>
    </r>
    <r>
      <rPr>
        <vertAlign val="subscript"/>
        <sz val="8"/>
        <rFont val="Arial"/>
        <family val="2"/>
      </rPr>
      <t>CO</t>
    </r>
    <r>
      <rPr>
        <sz val="8"/>
        <rFont val="Arial"/>
        <family val="2"/>
      </rPr>
      <t xml:space="preserve"> is required for the test.</t>
    </r>
  </si>
  <si>
    <r>
      <t>If needed to calculate C</t>
    </r>
    <r>
      <rPr>
        <vertAlign val="subscript"/>
        <sz val="8"/>
        <rFont val="Arial"/>
        <family val="2"/>
      </rPr>
      <t>SP-AMB</t>
    </r>
  </si>
  <si>
    <r>
      <t>corresponds to L</t>
    </r>
    <r>
      <rPr>
        <vertAlign val="subscript"/>
        <sz val="8"/>
        <rFont val="Arial"/>
        <family val="2"/>
      </rPr>
      <t>CDC</t>
    </r>
  </si>
  <si>
    <r>
      <t>C</t>
    </r>
    <r>
      <rPr>
        <vertAlign val="subscript"/>
        <sz val="8"/>
        <rFont val="Arial"/>
        <family val="2"/>
      </rPr>
      <t xml:space="preserve">SP-AMB </t>
    </r>
    <r>
      <rPr>
        <sz val="8"/>
        <rFont val="Arial"/>
        <family val="2"/>
      </rPr>
      <t>is required for the test, and shall be defined by testing (see section B.20.2.1.2), or by calculation, as follows: C</t>
    </r>
    <r>
      <rPr>
        <vertAlign val="subscript"/>
        <sz val="8"/>
        <rFont val="Arial"/>
        <family val="2"/>
      </rPr>
      <t xml:space="preserve">SP-AMB </t>
    </r>
    <r>
      <rPr>
        <sz val="8"/>
        <rFont val="Arial"/>
        <family val="2"/>
      </rPr>
      <t>= C</t>
    </r>
    <r>
      <rPr>
        <vertAlign val="subscript"/>
        <sz val="8"/>
        <rFont val="Arial"/>
        <family val="2"/>
      </rPr>
      <t xml:space="preserve">BP </t>
    </r>
    <r>
      <rPr>
        <sz val="8"/>
        <rFont val="Arial"/>
        <family val="2"/>
      </rPr>
      <t>– (C</t>
    </r>
    <r>
      <rPr>
        <vertAlign val="subscript"/>
        <sz val="8"/>
        <rFont val="Arial"/>
        <family val="2"/>
      </rPr>
      <t>PO</t>
    </r>
    <r>
      <rPr>
        <sz val="8"/>
        <rFont val="Arial"/>
        <family val="2"/>
      </rPr>
      <t xml:space="preserve"> + C</t>
    </r>
    <r>
      <rPr>
        <vertAlign val="subscript"/>
        <sz val="8"/>
        <rFont val="Arial"/>
        <family val="2"/>
      </rPr>
      <t>CO</t>
    </r>
    <r>
      <rPr>
        <sz val="8"/>
        <rFont val="Arial"/>
        <family val="2"/>
      </rPr>
      <t>)</t>
    </r>
  </si>
  <si>
    <r>
      <t>Battery discharge shall correspond to: C</t>
    </r>
    <r>
      <rPr>
        <vertAlign val="subscript"/>
        <sz val="8"/>
        <rFont val="Arial"/>
        <family val="2"/>
      </rPr>
      <t xml:space="preserve">PO </t>
    </r>
    <r>
      <rPr>
        <sz val="8"/>
        <rFont val="Arial"/>
        <family val="2"/>
      </rPr>
      <t>- 30 minutes, or the value declared by the beacon manufacturer less 30 minutes</t>
    </r>
  </si>
  <si>
    <r>
      <t>Total battery discharge shall correspond to:
C</t>
    </r>
    <r>
      <rPr>
        <vertAlign val="subscript"/>
        <sz val="8"/>
        <rFont val="Arial"/>
        <family val="2"/>
      </rPr>
      <t>PO</t>
    </r>
    <r>
      <rPr>
        <sz val="8"/>
        <rFont val="Arial"/>
        <family val="2"/>
      </rPr>
      <t xml:space="preserve"> + C</t>
    </r>
    <r>
      <rPr>
        <vertAlign val="subscript"/>
        <sz val="8"/>
        <rFont val="Arial"/>
        <family val="2"/>
      </rPr>
      <t>SP-AMB</t>
    </r>
    <r>
      <rPr>
        <sz val="8"/>
        <rFont val="Arial"/>
        <family val="2"/>
      </rPr>
      <t xml:space="preserve"> + 30 minutes or the value
declared by the beacon manufacturer plus 30
minutes</t>
    </r>
  </si>
  <si>
    <t>CSC-62</t>
  </si>
  <si>
    <t xml:space="preserve">Known non-compliances with C/S T,018 requirements (Yes or No). 
If Yes, provide details (Submit C/S T.021 Annex H.1.23, if applicable)   </t>
  </si>
  <si>
    <t>&gt; 2.50 s</t>
  </si>
  <si>
    <r>
      <t xml:space="preserve">Standard Deviation (Bursts </t>
    </r>
    <r>
      <rPr>
        <i/>
        <sz val="8"/>
        <rFont val="Arial"/>
        <family val="2"/>
      </rPr>
      <t>6</t>
    </r>
    <r>
      <rPr>
        <sz val="8"/>
        <rFont val="Arial"/>
        <family val="2"/>
      </rPr>
      <t>-65)</t>
    </r>
  </si>
  <si>
    <t>&gt; 0.8 s</t>
  </si>
  <si>
    <t>5.00 s</t>
  </si>
  <si>
    <t>10.00 s</t>
  </si>
  <si>
    <t>Beacon manufacturers declared maximum allowed cell shelf-life (from date of cell manufacture to date of battery pack installation in the beacon)</t>
  </si>
  <si>
    <t>30.00 s</t>
  </si>
  <si>
    <t>27.00 s</t>
  </si>
  <si>
    <t>&gt; 2.5 s</t>
  </si>
  <si>
    <t>First Burst Delay and Repetition Period</t>
  </si>
  <si>
    <t>SGB Waveform (type of output filter)</t>
  </si>
  <si>
    <t>Other (if selected consult the C/S Secretariat prior to commencing type approval testing)</t>
  </si>
  <si>
    <t>Vessel ID: Aviation 24 bit address + 3LD (44 bits)</t>
  </si>
  <si>
    <t>0000 1111 0000
1111 0000 1111
11000 11000 11000
00000 binary</t>
  </si>
  <si>
    <t>CSC-63</t>
  </si>
  <si>
    <t>Beacon transmission schedule and burst transmission interval satisfies C/S T.018 requirement(s) (Yes or No)</t>
  </si>
  <si>
    <t>Burst Transmission Interval (Bursts 1-6)</t>
  </si>
  <si>
    <r>
      <t xml:space="preserve">Burst Transmission Interval (Bursts </t>
    </r>
    <r>
      <rPr>
        <i/>
        <sz val="8"/>
        <rFont val="Arial"/>
        <family val="2"/>
      </rPr>
      <t>6</t>
    </r>
    <r>
      <rPr>
        <sz val="8"/>
        <rFont val="Arial"/>
        <family val="2"/>
      </rPr>
      <t>-65)</t>
    </r>
  </si>
  <si>
    <t>Burst Transmission Interval (Bursts 1-24)</t>
  </si>
  <si>
    <r>
      <t xml:space="preserve">Burst Transmission Interval (Bursts </t>
    </r>
    <r>
      <rPr>
        <i/>
        <sz val="8"/>
        <rFont val="Arial"/>
        <family val="2"/>
      </rPr>
      <t>24</t>
    </r>
    <r>
      <rPr>
        <sz val="8"/>
        <rFont val="Arial"/>
        <family val="2"/>
      </rPr>
      <t>-42)</t>
    </r>
  </si>
  <si>
    <t>Burst Transmission Interval During Cancellation</t>
  </si>
  <si>
    <t>Beacon includes the capability to be connected to a Programming Adapter</t>
  </si>
  <si>
    <t>Power Level (between authorized signals)</t>
  </si>
  <si>
    <t>≤ -10 dBm</t>
  </si>
  <si>
    <t>Fall Time</t>
  </si>
  <si>
    <t>Beacon design includes an automated means of interrogation of the beacon status</t>
  </si>
  <si>
    <t>Repetitive Automated Means of Interrogation</t>
  </si>
  <si>
    <t>Annex H.1.28</t>
  </si>
  <si>
    <t>Annex H.1.29 (i)</t>
  </si>
  <si>
    <t>Annex H.1.29 (ii)</t>
  </si>
  <si>
    <t>Repetitive Automated Means of Interogation - design description</t>
  </si>
  <si>
    <t>Repetitive Automated Means of Interogation - power description</t>
  </si>
  <si>
    <t>B.13.4</t>
  </si>
  <si>
    <t>Beacon Self-Test Mode - Repetitive Automated Interrogation of Beacon Status</t>
  </si>
  <si>
    <t>Beacon operating frequencies detected in OFF configuration are less than or equal to -10 dBm</t>
  </si>
  <si>
    <t>Operational frequencies when beacon is in the ON configuration are unaffected by repetitive automated interrogation</t>
  </si>
  <si>
    <t>CSC-64</t>
  </si>
  <si>
    <t>Level (Burst)</t>
  </si>
  <si>
    <t>Note 1: The worst case depletion in battery power due to current drawn that cannot be replicated during the lifetime test.  This shall also include any losses due to intermittent operation of the beacon (e.g., repetitive interrogating status)  prior to beacon activation in operational mode.</t>
  </si>
  <si>
    <t>On ground and above ground and attached to a life preserver (C/S T.021, Table A.1-2, Variant B)</t>
  </si>
  <si>
    <t>For Standard Beacons:</t>
  </si>
  <si>
    <t>Test Results (Run 2 for ELT(DT)s combined with an Automatic ELT functionality)</t>
  </si>
  <si>
    <t xml:space="preserve">Test Results </t>
  </si>
  <si>
    <t>Beacon Test Run Number:</t>
  </si>
  <si>
    <t>&lt;&lt; Run 1, Run 2, Run 3 &gt;&gt;</t>
  </si>
  <si>
    <t>Lower Limit</t>
  </si>
  <si>
    <t>Upper Limit</t>
  </si>
  <si>
    <t>EIRP (dBm)</t>
  </si>
  <si>
    <t>Test Limits (dBm)*</t>
  </si>
  <si>
    <t>* Limits as defined in Table B.11-3 for test configuration</t>
  </si>
  <si>
    <t>34 or 32*</t>
  </si>
  <si>
    <t>33 or 31*</t>
  </si>
  <si>
    <t>Max Points</t>
  </si>
  <si>
    <t>Percentage Pass</t>
  </si>
  <si>
    <t>Pass Limit</t>
  </si>
  <si>
    <t>&gt;= 90%</t>
  </si>
  <si>
    <t>&gt;= 65%</t>
  </si>
  <si>
    <t>B.23</t>
  </si>
  <si>
    <t>Programming Adaptor Tests</t>
  </si>
  <si>
    <t>Programming Adaptor label (if applicable)</t>
  </si>
  <si>
    <t>Programming Adaptor label - Related beacon model</t>
  </si>
  <si>
    <t>Programming Adaptor label - TAC &amp; S/N location</t>
  </si>
  <si>
    <t>Programming Adaptor label - Country Code</t>
  </si>
  <si>
    <t>Programming Adaptor label - Vessel ID</t>
  </si>
  <si>
    <t>B.23.1</t>
  </si>
  <si>
    <t>Programming Adaptor Requirements</t>
  </si>
  <si>
    <t>PA can function uniquely with one beacon model (Yes/No)</t>
  </si>
  <si>
    <t>Each PA assigned a unique serial number by manufacturer (Yes/No)</t>
  </si>
  <si>
    <t>Design allows Unique TAC and S/N to be programmend by the manufacturer which cannot be chnaged once programed</t>
  </si>
  <si>
    <t>No reuse of priviously programmed TAC and S/N in new PAs</t>
  </si>
  <si>
    <t>All data stored in PA in non-volatile memory</t>
  </si>
  <si>
    <t>B.23.2</t>
  </si>
  <si>
    <t>Determine Maximum Current mode with or without PA attached</t>
  </si>
  <si>
    <t>Alternate mode Tests</t>
  </si>
  <si>
    <t>Alternate mode Tests 
(as applicable)</t>
  </si>
  <si>
    <t>Programming Adaptor Message Coding Tests</t>
  </si>
  <si>
    <t>B.23.3</t>
  </si>
  <si>
    <t>Transmitted Message, PA TAC, S/N, Country Code, Vessel ID per Table C.1-7</t>
  </si>
  <si>
    <t>10) Self-Test Message (no PA)</t>
  </si>
  <si>
    <t>3) Tx Msg (PA)</t>
  </si>
  <si>
    <t>5) Self-Test Message (PA)</t>
  </si>
  <si>
    <t>6) Tx Msg (PA)</t>
  </si>
  <si>
    <t>Self-test digital message contains the Beacon TAC, Serial Number, Country Code and Vessel ID as defined in Table C.1-1</t>
  </si>
  <si>
    <t>Self Test Transmitted Message, PA TAC, S/N, Country Code, Vessel ID per Table C.1-7</t>
  </si>
  <si>
    <t>Transmitted Message contains the Beacon TAC, Serial Number, Country Code and Vessel ID as defined in Table C.1-1</t>
  </si>
  <si>
    <t>12) Tx Message (no PA)</t>
  </si>
  <si>
    <t>14) Tx Message (attach PA)</t>
  </si>
  <si>
    <t>8) Tx Msg (Remove PA)</t>
  </si>
  <si>
    <t>17) Tx Msg (PA)</t>
  </si>
  <si>
    <t>For Standard Beacons (i.e., combined ELT(DT) and ELT(AF) devices):</t>
  </si>
  <si>
    <t>EWG-1/2021/4/2</t>
  </si>
  <si>
    <t>&lt;&lt;Add guidance information here OR expand Annex E in Document&gt;&gt;</t>
  </si>
  <si>
    <t>CSC-65</t>
  </si>
  <si>
    <t>Annex E.1-13 - A.2.11</t>
  </si>
  <si>
    <t>EPIRB Float Free (C/S T.021, Table A.1-2, EPIRB)</t>
  </si>
  <si>
    <t>EPIRB Non-Float Free (automatic and manual activation) (C/S T.021, Table A.1-2, EPIRB)</t>
  </si>
  <si>
    <t>EPIRB Non-Float Free (manual activation only) (C/S T.021, Table A.1-2, EPIRB)</t>
  </si>
  <si>
    <t>EPIRB Float Free with VDR (C/S T.021, Table A.1-2, EPIRB)</t>
  </si>
  <si>
    <t>PLB (C/S T.021, Table A.1-2, PLB (see Variant))</t>
  </si>
  <si>
    <t>On ground and above ground 
(C/S T.021, Table A.1-2, Variant A)</t>
  </si>
  <si>
    <t>On ground and above ground and floating in water (C/S T.021, Table A.1-2, Variant C)</t>
  </si>
  <si>
    <t>ELT Survival (C/S T.021, Table A.1-2, ELT-S (see Variant))</t>
  </si>
  <si>
    <t>ELT Auto Fixed (C/S T.021, Table A.1-2, ELT-AF)</t>
  </si>
  <si>
    <t>ELT(DT) (C/S T.021, Table A.1-2, ELT-DT)</t>
  </si>
  <si>
    <t>ELT Auto Portable (C/S T.021, Table A.1-2, ELT-AP)</t>
  </si>
  <si>
    <t>ELT Auto Deployable (C/S T.021, Table A.1-2, ELT-AD)</t>
  </si>
  <si>
    <t>C/S T.018 2.3.1.1
C/S T.021 Annex H.1.15 (ii)</t>
  </si>
  <si>
    <t>Yes / No / N/A</t>
  </si>
  <si>
    <t>Rotating Field #2</t>
  </si>
  <si>
    <t xml:space="preserve">Rotating Field #3 </t>
  </si>
  <si>
    <t>Rotating Field #15</t>
  </si>
  <si>
    <t>B.19.2.3 a)</t>
  </si>
  <si>
    <t>B.19.2.3 b)</t>
  </si>
  <si>
    <t>Note: A separate table shall be provided for each test period and grouped for each configuration required per C/S T.021, Table A.1-2.</t>
  </si>
  <si>
    <t>Guidelines for how to enter information and use these forms.</t>
  </si>
  <si>
    <t>&lt;&lt; Signature &gt;&gt;</t>
  </si>
  <si>
    <t>Other Tests - Beacon Activation (B.15)</t>
  </si>
  <si>
    <t>Other Tests - Beacon Activation Cancellation Function (B.16)</t>
  </si>
  <si>
    <t>Other Tests - Operator Control Tests (B.18)</t>
  </si>
  <si>
    <t>Other Tests - RLS Function (B.19), if applicable</t>
  </si>
  <si>
    <t>Other Tests - Battery Status Indication (B.20)</t>
  </si>
  <si>
    <t>Other Tests - Programming Adaptor Tests (B.23), if applicable</t>
  </si>
  <si>
    <t>Modified</t>
  </si>
  <si>
    <t>Maximum frequency variation over five year beacon life (Hz) based on Oscillator data and beacon design</t>
  </si>
  <si>
    <t>&lt;&lt; Delta Frequency/( 5 yr ) &gt;&gt;</t>
  </si>
  <si>
    <t>Allowed beacon Beginning of Life (BOL) frequency range based on Oscillator data 
(1200 - (Delta F/(5 yr)) / 2), in (+/- Hz)</t>
  </si>
  <si>
    <t>+/- &lt;&lt;Hertz &gt;&gt;</t>
  </si>
  <si>
    <t>Fixed form values in templates</t>
  </si>
  <si>
    <t>Conditional input field if necessary per T.021, section A.1.5</t>
  </si>
  <si>
    <t>Input fields for data from Lab and/or Manufacturer</t>
  </si>
  <si>
    <t>Data Automatically Populated from Form G.1 OR N/A</t>
  </si>
  <si>
    <t>Test Lab Values</t>
  </si>
  <si>
    <t>Secretariat Values</t>
  </si>
  <si>
    <t>Data From Application</t>
  </si>
  <si>
    <t>Calculations</t>
  </si>
  <si>
    <t>Cell chemistry</t>
  </si>
  <si>
    <t>&lt;&lt; A-hrs &gt;&gt;</t>
  </si>
  <si>
    <t>Battery pack nominal declared capacity (A-hrs):</t>
  </si>
  <si>
    <t>LiMnO2</t>
  </si>
  <si>
    <t>Entry field for C/S Secretariat use.</t>
  </si>
  <si>
    <t>A.2.9 (B.15)</t>
  </si>
  <si>
    <t>A.2.9 (B.16)</t>
  </si>
  <si>
    <t>A.2.9 (B.18)</t>
  </si>
  <si>
    <t>A.2.9 (B.19)</t>
  </si>
  <si>
    <t>A.2.9 (B.20)</t>
  </si>
  <si>
    <t>A.2.9 (B.23)</t>
  </si>
  <si>
    <t>B.7.3</t>
  </si>
  <si>
    <t>For ELTs and  ELT(DT)s:</t>
  </si>
  <si>
    <t>10.50 s</t>
  </si>
  <si>
    <t>9.50 s</t>
  </si>
  <si>
    <t>Burst Transmission Interval (Bursts 1-10)</t>
  </si>
  <si>
    <t>For ELT(DT)s durring Cancellation Bursts:</t>
  </si>
  <si>
    <t>Down Ramp Gradient Test</t>
  </si>
  <si>
    <t>Within Allowed BOL Range</t>
  </si>
  <si>
    <t>Guidance Information for completing these forms</t>
  </si>
  <si>
    <t>Colour Key to data fields on Tabs</t>
  </si>
  <si>
    <t>Rotating Field #0</t>
  </si>
  <si>
    <t>Do we need to measure all of the paramaters for the cancellation bursts for ELTs and ELT(DT)s as part of this sequence?  Should we add a separate column for this?</t>
  </si>
  <si>
    <t>Need to add ELT(DT) combined test per A.2.8.2</t>
  </si>
  <si>
    <t>For ELT(DT)s combined with Automatic ELTs ensure that Rotating Field #1 continues to be transmitted when the device is activated as an Automatic ELT and does not change to Rotating Filed #0 and that Bits 138 to 140 in the message remain as “011”.</t>
  </si>
  <si>
    <t>For ELT(DT)s designed to withstand a crash and for ELT(DT)s combined with Automatic ELTs ensure that the data in the main message field, other that the position data and status of homing device, does not change when the ELT(DT) changes state.</t>
  </si>
  <si>
    <t>B.16.2.6</t>
  </si>
  <si>
    <t>Reactivation time (ELT(AD), (AP), (AF), and (DT)s)</t>
  </si>
  <si>
    <t>We do not have a place for this data:
The test report shall indicate the time of the tests and tracking schedule of the MEOLUT supporting the tests (including starting and ending azimuth and elevation of each MEOSAR satellite tracked during the test).</t>
  </si>
  <si>
    <t>Annex E Guidance  Information</t>
  </si>
  <si>
    <t>17-30</t>
  </si>
  <si>
    <t>999 decimal for serial number</t>
  </si>
  <si>
    <t>We need to look at where else in T.021 this sequence is being measured.  It is called up in B.16</t>
  </si>
  <si>
    <t>&lt;&lt; Specifiy / n/a &gt;&gt;</t>
  </si>
  <si>
    <t>Hz</t>
  </si>
  <si>
    <t>Guidance for Re-test data per C/S T.021, section A.1.5</t>
  </si>
  <si>
    <t>(Several options are described and the prefered method should be docmented here)</t>
  </si>
  <si>
    <t>1)</t>
  </si>
  <si>
    <t>Have Test Labs Insert duplicate columns option.</t>
  </si>
  <si>
    <t>Dark Green as shown…</t>
  </si>
  <si>
    <t>2)</t>
  </si>
  <si>
    <t>Have Test Lab duplicate the entire table on the tab and copy below the existing table for the re-run</t>
  </si>
  <si>
    <t>Add comments in "original" test comments field</t>
  </si>
  <si>
    <t>3)</t>
  </si>
  <si>
    <t>Have Test Lab duplicate the entire worksheet tab (e.g., Annex E.1-1 - A.2.1 - Seq 1) having the duplicated tab inserted immediately to the right of the original tab for the re-run</t>
  </si>
  <si>
    <t>Add comments in "original" test comments field on the original tab</t>
  </si>
  <si>
    <t>A)</t>
  </si>
  <si>
    <t>B)</t>
  </si>
  <si>
    <t>Guidance for Test which require multiple configurations</t>
  </si>
  <si>
    <t>For several types of tests, the tests are required to by run in multiple configurations.</t>
  </si>
  <si>
    <t>The best practice for these cases are for the test labs to copy the apprpriate data tables and duplicate these one over the other as many times as necessary for the submission.</t>
  </si>
  <si>
    <t>This is intended to apply to multiple configuration of the same beacon model (e.g., multiple ELT antennas, tests to be conducted in different operating configurations, etc.)</t>
  </si>
  <si>
    <t>All tests associated with a specific beacon physical configuration (i.e., ELT + Antenna A) should be grouped together for reporting purposes.</t>
  </si>
  <si>
    <t>The header information which identifies the beacon configuration should be included at the top of each group of tests.</t>
  </si>
  <si>
    <t>Beacon Serial Number:</t>
  </si>
  <si>
    <t>Beacon Modification State:</t>
  </si>
  <si>
    <t>Guidance Information</t>
  </si>
  <si>
    <t xml:space="preserve">This test may need to repeated in multiple operating configurations. </t>
  </si>
  <si>
    <t>For each configuration required copy the two tables below and complete for each test.</t>
  </si>
  <si>
    <t>Note: a similar process is necessary for the test details on Tab "Annex E.6-1 - Sat Qual" for each configuration.</t>
  </si>
  <si>
    <t>Antenna (P/N or "Integral"):</t>
  </si>
  <si>
    <t>Note: a similar process is necessary for the test details on Tab "Annex E.7-1 - EL-EIRP" for each configuration.</t>
  </si>
  <si>
    <t>Sequence - Self-Test</t>
  </si>
  <si>
    <t>Detailed results for the measurement in A.2.10.</t>
  </si>
  <si>
    <t xml:space="preserve">This test may be executed in one continuous sequence, or may be broken into an up-ramp and down-ramp phase. </t>
  </si>
  <si>
    <t>If the test is conducted as two separate steps create a copy of the header and data tables for each phase of the test.</t>
  </si>
  <si>
    <t>&lt;&lt;Up-Ramp, Down-Ramp, Full &gt;&gt;</t>
  </si>
  <si>
    <t>Temperaure Minimum (°C):</t>
  </si>
  <si>
    <t>Temperaure Maximum (°C):</t>
  </si>
  <si>
    <t>TEST RESULTS - MESSAGE CONTENT</t>
  </si>
  <si>
    <t>Main Field</t>
  </si>
  <si>
    <t>Rotating Field #3</t>
  </si>
  <si>
    <t>x
x</t>
  </si>
  <si>
    <t>x
x
x
x</t>
  </si>
  <si>
    <t>x
x
x
x
x
x
x
x</t>
  </si>
  <si>
    <t>See below</t>
  </si>
  <si>
    <t>Prior to Beacon Activation Initiate a Cancellation Function</t>
  </si>
  <si>
    <t>Beacon does not activate or transmit cancellation messages</t>
  </si>
  <si>
    <t>Beacon does not provide an indication of the transmission of any cancellation messages</t>
  </si>
  <si>
    <t>Beacon stops and doesn’t transmit cancellation messages</t>
  </si>
  <si>
    <t>Beacon doesn’t provide an indication of the transmission of any cancellation messages</t>
  </si>
  <si>
    <t>Beacon activates transmits the Cancellation Sequence and stops</t>
  </si>
  <si>
    <t>Beacon provides an indication of the transmission of cancellation messages</t>
  </si>
  <si>
    <t>Location Updates</t>
  </si>
  <si>
    <t>In each transmitted burst</t>
  </si>
  <si>
    <t>Required Value</t>
  </si>
  <si>
    <t>Result</t>
  </si>
  <si>
    <t>3F83E0</t>
  </si>
  <si>
    <t>7FFC1F</t>
  </si>
  <si>
    <t>3FF</t>
  </si>
  <si>
    <t>F</t>
  </si>
  <si>
    <t>400000</t>
  </si>
  <si>
    <t>800000</t>
  </si>
  <si>
    <t>Response Time</t>
  </si>
  <si>
    <t>&lt;2 min Internal or 
&lt;5 sec ELT(DT) and External</t>
  </si>
  <si>
    <t>019</t>
  </si>
  <si>
    <t>000000</t>
  </si>
  <si>
    <t>155555</t>
  </si>
  <si>
    <t>555555</t>
  </si>
  <si>
    <t>02D</t>
  </si>
  <si>
    <t>C</t>
  </si>
  <si>
    <t>5FFFFF</t>
  </si>
  <si>
    <t>BFFFFF</t>
  </si>
  <si>
    <t>2CC000</t>
  </si>
  <si>
    <t>59E000</t>
  </si>
  <si>
    <t>3F8</t>
  </si>
  <si>
    <t>D</t>
  </si>
  <si>
    <t>3FE</t>
  </si>
  <si>
    <t>E</t>
  </si>
  <si>
    <t>6CC000</t>
  </si>
  <si>
    <t>D9E000</t>
  </si>
  <si>
    <t>0FC000</t>
  </si>
  <si>
    <t>11C000</t>
  </si>
  <si>
    <t>11
Self-Test Script</t>
  </si>
  <si>
    <t>018</t>
  </si>
  <si>
    <t>RLS Capable Beacon Additional Scripts</t>
  </si>
  <si>
    <t>15 Hex ID</t>
  </si>
  <si>
    <t>99349C3C3E78000</t>
  </si>
  <si>
    <t>Visual RLS Request Indication</t>
  </si>
  <si>
    <t>Visual Indication</t>
  </si>
  <si>
    <t>Bits 155 to 174</t>
  </si>
  <si>
    <t xml:space="preserve">Visual RLS Acknowledgement Indication </t>
  </si>
  <si>
    <t>Different Visual Indication</t>
  </si>
  <si>
    <t>Monitor RLS Request Indicator</t>
  </si>
  <si>
    <t>Visual Indication provided 
for a minimum of 5 minutes</t>
  </si>
  <si>
    <t>&gt;5 Minutes After Last Activation Turn Beacon On and Off Using Off/Reset</t>
  </si>
  <si>
    <t>After 170 +/- 5 seconds Initiate a Cancellation</t>
  </si>
  <si>
    <t>After 190 +/- 5 seconds Initiate a Cancellation</t>
  </si>
  <si>
    <t>B.16.2.5</t>
  </si>
  <si>
    <t>7</t>
  </si>
  <si>
    <t>Beacon Test Configuration (per C/S T.021, Table A.1-2, or conducted test):</t>
  </si>
  <si>
    <t>Conducted</t>
  </si>
  <si>
    <t>Beacon 23-Hex ID:</t>
  </si>
  <si>
    <t>Target Values (Calculated)</t>
  </si>
  <si>
    <t>Annex E.10-1 ELT(DT) Ex. Pwr.</t>
  </si>
  <si>
    <t>See Annex E.10-1 Tab</t>
  </si>
  <si>
    <t>RLS Funtion</t>
  </si>
  <si>
    <t>0 indicates a beacon without RLS capability of with this capability disabled, 1 indicates a beacon with RLS capability enabled</t>
  </si>
  <si>
    <t>1-16</t>
  </si>
  <si>
    <t>See Annex E.2-1</t>
  </si>
  <si>
    <t>See Annex E.2-2</t>
  </si>
  <si>
    <t>See Annex E.2-3 - VSWR</t>
  </si>
  <si>
    <t>See Annex E.3-1</t>
  </si>
  <si>
    <t>----------------------------------------------------------------------------------------------------------------------------------------------------------------&gt;&gt;&gt;</t>
  </si>
  <si>
    <t>-------------------------------------------------------------------------------------------------&gt;&gt;&gt;</t>
  </si>
  <si>
    <t>Annex E.11-1 Other Tests (PA)</t>
  </si>
  <si>
    <t>Detailed results for the measurement in A.2.9.</t>
  </si>
  <si>
    <t>CSC-66</t>
  </si>
  <si>
    <t>Annex E.2-2 - Constant Temperature Self-Test Sequences Details</t>
  </si>
  <si>
    <t>Annex E.2-3 - VSWR Details</t>
  </si>
  <si>
    <t>Annex E.3-1 - Thermal Shock</t>
  </si>
  <si>
    <t>Annex E.4-1 - Op Life</t>
  </si>
  <si>
    <t>Annex E.4-2 - Operating Current</t>
  </si>
  <si>
    <t>Annex E.4-3 - Battery Discharge</t>
  </si>
  <si>
    <t>Annex E.5-1 - Temp Gradient</t>
  </si>
  <si>
    <t>Annex E.6-1 - Sat Qual</t>
  </si>
  <si>
    <t>Annex E.7-1 - EL-EIRP</t>
  </si>
  <si>
    <t>Annex E.8-1 - Navigation System</t>
  </si>
  <si>
    <t>Annex E.8-2 - B.14</t>
  </si>
  <si>
    <t>Annex E.9-1 - PIE</t>
  </si>
  <si>
    <t>This worksheet shall be used to show any relevant detailed data for A.2.1 Normal Sequence at ambient, minimum, and maximum temperature.</t>
  </si>
  <si>
    <t>This worksheet shall be used to show any relevant detailed data for A.2.1 Self-Test Sequence at ambient, minimum, and maximum temperature.</t>
  </si>
  <si>
    <t>This worksheet shall be used to show any relevant detailed data for A.2.1 VSWR Series at ambient, minimimun and maximum temperature.</t>
  </si>
  <si>
    <t>Annex E.1-1 - A.2.1 - Normal Sequence</t>
  </si>
  <si>
    <t>Annex E.1-2 - A.2.1 - Self-test Sequence</t>
  </si>
  <si>
    <t>EPIRB (C/S T.018, Table 3.1, bits 138-140 = "001")</t>
  </si>
  <si>
    <t>PLB (C/S T.018, Table 3.1, bits 138-140 = "010")</t>
  </si>
  <si>
    <t>ELT (C/S T.018, Table 3.1, bits 138-140 = "000") (excludes ELT(DT))</t>
  </si>
  <si>
    <t>ELT(DT) (C/S T.018, Table 3.1, bits 138-140 = "011")</t>
  </si>
  <si>
    <t>ELT(DT) (C/S T.018, Table 3.1, bits 138-140 = "011") - Crash survivable, per T.001 section 4.5.15</t>
  </si>
  <si>
    <t>ELT(DT) (C/S T.018, Table 3.1, bits 138-140 = "011") - ELT(DT) combined Automatic ELT, per T.001 section 4.5.16</t>
  </si>
  <si>
    <t>A.2.9 (B.10)</t>
  </si>
  <si>
    <t>Other Tests - Maximum Continuous Transmission (B.10)</t>
  </si>
  <si>
    <r>
      <t>Declared Max 
Delta Freq</t>
    </r>
    <r>
      <rPr>
        <vertAlign val="subscript"/>
        <sz val="8"/>
        <rFont val="Arial"/>
        <family val="2"/>
      </rPr>
      <t>BOL</t>
    </r>
  </si>
  <si>
    <t>Allowed BOL Minimum</t>
  </si>
  <si>
    <r>
      <t>Fo ± 1200 Hz ±</t>
    </r>
    <r>
      <rPr>
        <sz val="8"/>
        <rFont val="Calibri"/>
        <family val="2"/>
      </rPr>
      <t>Δ</t>
    </r>
    <r>
      <rPr>
        <sz val="8"/>
        <rFont val="Arial"/>
        <family val="2"/>
      </rPr>
      <t>f</t>
    </r>
    <r>
      <rPr>
        <vertAlign val="superscript"/>
        <sz val="8"/>
        <rFont val="Arial"/>
        <family val="2"/>
      </rPr>
      <t xml:space="preserve">5yr </t>
    </r>
    <r>
      <rPr>
        <sz val="8"/>
        <rFont val="Arial"/>
        <family val="2"/>
      </rPr>
      <t>/2</t>
    </r>
  </si>
  <si>
    <t>Allowed BOL Maximum</t>
  </si>
  <si>
    <r>
      <t xml:space="preserve">Target Values </t>
    </r>
    <r>
      <rPr>
        <b/>
        <sz val="8"/>
        <rFont val="Arial"/>
        <family val="2"/>
      </rPr>
      <t>(Calculated)</t>
    </r>
  </si>
  <si>
    <r>
      <t>Test Ramp Rate (</t>
    </r>
    <r>
      <rPr>
        <sz val="8"/>
        <rFont val="Calibri"/>
        <family val="2"/>
      </rPr>
      <t>°</t>
    </r>
    <r>
      <rPr>
        <sz val="8"/>
        <rFont val="Arial"/>
        <family val="2"/>
      </rPr>
      <t>C/hr):</t>
    </r>
  </si>
  <si>
    <r>
      <t>Target Values</t>
    </r>
    <r>
      <rPr>
        <b/>
        <sz val="8"/>
        <rFont val="Arial"/>
        <family val="2"/>
      </rPr>
      <t xml:space="preserve"> (Calculated)</t>
    </r>
  </si>
  <si>
    <t>Shall not exceed 20 metres in each burst</t>
  </si>
  <si>
    <t>HDOP correctly encoded in each transmitted burst (not applicable to ELT(DT)s)</t>
  </si>
  <si>
    <t>If the beacon is RLS capable the RLS Test Scripts in Table D.2-2 all passed (See Annex E.4-1 for details)</t>
  </si>
  <si>
    <t>The manufacturer declares that operation or failure of any navigation device providing position data does not degrade other aspects of beacon performance</t>
  </si>
  <si>
    <t>For SGBs without Encoded Position Capability the default values in Bits 44 – 90 in C/S T.018 Table 3.1 are correct</t>
  </si>
  <si>
    <t>For SGBs with Encoded Position Capability Location data is correctly encoded in the beacon message (Test Scripts in Table D.2-1 all passed) (See Annex E.4-1 for details)</t>
  </si>
  <si>
    <t>VDOP correctly encoded in each transmitted burst (not applicable to ELT(DT)s)</t>
  </si>
  <si>
    <t>Type of GNSS fix information correctly encoded in each transmitted burst</t>
  </si>
  <si>
    <t>Last encoded location continues to be transmitted when GNSS removed</t>
  </si>
  <si>
    <t>Time from last encoded location correctly increments when GNSS removed</t>
  </si>
  <si>
    <t>Record result in dBm to one decimal place</t>
  </si>
  <si>
    <t>B.15.1</t>
  </si>
  <si>
    <t>B.15.2</t>
  </si>
  <si>
    <t>Half a Chip Period
±1.0 %</t>
  </si>
  <si>
    <t>&lt; 15.0 %</t>
  </si>
  <si>
    <t>&lt; 1.0 %</t>
  </si>
  <si>
    <t>B.16.2.2
(B.7.3)</t>
  </si>
  <si>
    <t>Reactivation time 
(except for ELT(AD), (AP), (AF), and (DT)s)</t>
  </si>
  <si>
    <r>
      <t>See 
Annex E.1-1 - A.2.1 - Seq 1,
Annex E.1-2 - A.2.1 - Seq 2,
Annex E.1-3 - A.2.1 - VSWR,</t>
    </r>
    <r>
      <rPr>
        <strike/>
        <sz val="8"/>
        <rFont val="Arial"/>
        <family val="2"/>
      </rPr>
      <t xml:space="preserve">
</t>
    </r>
    <r>
      <rPr>
        <sz val="8"/>
        <rFont val="Arial"/>
        <family val="2"/>
      </rPr>
      <t>Annex E.2-1 - Normal Sequence,
Annex E.2-2 - Self-test Seequence,
Annex E.2-3 - VSWR</t>
    </r>
  </si>
  <si>
    <t>See
Annex E.1-10 - A.2.8, and
Annex E.11-1: Tab:
Main Field,
Rot Field #0,
Rot Field #1,
Rot Field #2,
Rot Field #3, and
Rot Field #15</t>
  </si>
  <si>
    <r>
      <t>T</t>
    </r>
    <r>
      <rPr>
        <vertAlign val="subscript"/>
        <sz val="8"/>
        <rFont val="Arial"/>
        <family val="2"/>
      </rPr>
      <t xml:space="preserve">max </t>
    </r>
    <r>
      <rPr>
        <sz val="8"/>
        <rFont val="Arial"/>
        <family val="2"/>
      </rPr>
      <t>Test</t>
    </r>
  </si>
  <si>
    <r>
      <t>T</t>
    </r>
    <r>
      <rPr>
        <vertAlign val="subscript"/>
        <sz val="8"/>
        <rFont val="Arial"/>
        <family val="2"/>
      </rPr>
      <t>min</t>
    </r>
    <r>
      <rPr>
        <sz val="8"/>
        <rFont val="Arial"/>
        <family val="2"/>
      </rPr>
      <t xml:space="preserve"> Test</t>
    </r>
  </si>
  <si>
    <r>
      <t>External Power at V</t>
    </r>
    <r>
      <rPr>
        <vertAlign val="subscript"/>
        <sz val="8"/>
        <rFont val="Arial"/>
        <family val="2"/>
      </rPr>
      <t xml:space="preserve">max </t>
    </r>
    <r>
      <rPr>
        <sz val="8"/>
        <rFont val="Arial"/>
        <family val="2"/>
      </rPr>
      <t>(Switching)
(T = 0 to ~5m30s)</t>
    </r>
  </si>
  <si>
    <r>
      <t>External Power On at V</t>
    </r>
    <r>
      <rPr>
        <vertAlign val="subscript"/>
        <sz val="8"/>
        <rFont val="Arial"/>
        <family val="2"/>
      </rPr>
      <t>max</t>
    </r>
    <r>
      <rPr>
        <sz val="8"/>
        <rFont val="Arial"/>
        <family val="2"/>
      </rPr>
      <t xml:space="preserve"> 
(T = ~5m30s)
Until Temp ~+20</t>
    </r>
    <r>
      <rPr>
        <vertAlign val="superscript"/>
        <sz val="8"/>
        <rFont val="Arial"/>
        <family val="2"/>
      </rPr>
      <t>o</t>
    </r>
    <r>
      <rPr>
        <sz val="8"/>
        <rFont val="Arial"/>
        <family val="2"/>
      </rPr>
      <t>C</t>
    </r>
  </si>
  <si>
    <r>
      <t>External Power On at V</t>
    </r>
    <r>
      <rPr>
        <vertAlign val="subscript"/>
        <sz val="8"/>
        <rFont val="Arial"/>
        <family val="2"/>
      </rPr>
      <t>min</t>
    </r>
    <r>
      <rPr>
        <sz val="8"/>
        <rFont val="Arial"/>
        <family val="2"/>
      </rPr>
      <t xml:space="preserve"> (Switching)
Temp ~+20</t>
    </r>
    <r>
      <rPr>
        <vertAlign val="superscript"/>
        <sz val="8"/>
        <rFont val="Arial"/>
        <family val="2"/>
      </rPr>
      <t>o</t>
    </r>
    <r>
      <rPr>
        <sz val="8"/>
        <rFont val="Arial"/>
        <family val="2"/>
      </rPr>
      <t>C</t>
    </r>
    <r>
      <rPr>
        <sz val="8"/>
        <rFont val="Calibri"/>
        <family val="2"/>
      </rPr>
      <t>±</t>
    </r>
    <r>
      <rPr>
        <sz val="9.1999999999999993"/>
        <rFont val="Arial"/>
        <family val="2"/>
      </rPr>
      <t>5</t>
    </r>
  </si>
  <si>
    <r>
      <t>External Power On at V</t>
    </r>
    <r>
      <rPr>
        <vertAlign val="subscript"/>
        <sz val="8"/>
        <rFont val="Arial"/>
        <family val="2"/>
      </rPr>
      <t>min</t>
    </r>
    <r>
      <rPr>
        <sz val="8"/>
        <rFont val="Arial"/>
        <family val="2"/>
      </rPr>
      <t xml:space="preserve"> 
T = EOT - 6m±10s
to EOT Ramp</t>
    </r>
  </si>
  <si>
    <t xml:space="preserve"> </t>
  </si>
  <si>
    <t>Consistency of Information*</t>
  </si>
  <si>
    <r>
      <t>T</t>
    </r>
    <r>
      <rPr>
        <vertAlign val="subscript"/>
        <sz val="8"/>
        <rFont val="Arial"/>
        <family val="2"/>
      </rPr>
      <t>min</t>
    </r>
  </si>
  <si>
    <r>
      <t>T</t>
    </r>
    <r>
      <rPr>
        <vertAlign val="subscript"/>
        <sz val="8"/>
        <rFont val="Arial"/>
        <family val="2"/>
      </rPr>
      <t>nom</t>
    </r>
  </si>
  <si>
    <r>
      <t>T</t>
    </r>
    <r>
      <rPr>
        <vertAlign val="subscript"/>
        <sz val="8"/>
        <rFont val="Arial"/>
        <family val="2"/>
      </rPr>
      <t>max</t>
    </r>
  </si>
  <si>
    <r>
      <t>11000 11000</t>
    </r>
    <r>
      <rPr>
        <strike/>
        <sz val="8"/>
        <rFont val="Arial"/>
        <family val="2"/>
      </rPr>
      <t xml:space="preserve">
</t>
    </r>
    <r>
      <rPr>
        <sz val="8"/>
        <rFont val="Arial"/>
        <family val="2"/>
      </rPr>
      <t>11000 0000 0000
0001 1111 1111
1111 1111 1 binary</t>
    </r>
  </si>
  <si>
    <t>Cell model</t>
  </si>
  <si>
    <t>Manufacturer Values</t>
  </si>
  <si>
    <r>
      <t>Calculated value of the battery pack pre-test discharge L</t>
    </r>
    <r>
      <rPr>
        <vertAlign val="subscript"/>
        <sz val="8"/>
        <color theme="1"/>
        <rFont val="Arial"/>
        <family val="2"/>
      </rPr>
      <t>CDC</t>
    </r>
    <r>
      <rPr>
        <sz val="8"/>
        <color theme="1"/>
        <rFont val="Arial"/>
        <family val="2"/>
      </rPr>
      <t xml:space="preserve"> = L</t>
    </r>
    <r>
      <rPr>
        <vertAlign val="subscript"/>
        <sz val="8"/>
        <color theme="1"/>
        <rFont val="Arial"/>
        <family val="2"/>
      </rPr>
      <t>CBN</t>
    </r>
    <r>
      <rPr>
        <sz val="8"/>
        <color theme="1"/>
        <rFont val="Arial"/>
        <family val="2"/>
      </rPr>
      <t xml:space="preserve"> + 1.65*(L</t>
    </r>
    <r>
      <rPr>
        <vertAlign val="subscript"/>
        <sz val="8"/>
        <color theme="1"/>
        <rFont val="Arial"/>
        <family val="2"/>
      </rPr>
      <t>ST</t>
    </r>
    <r>
      <rPr>
        <sz val="8"/>
        <color theme="1"/>
        <rFont val="Arial"/>
        <family val="2"/>
      </rPr>
      <t xml:space="preserve"> + L</t>
    </r>
    <r>
      <rPr>
        <vertAlign val="subscript"/>
        <sz val="8"/>
        <color theme="1"/>
        <rFont val="Arial"/>
        <family val="2"/>
      </rPr>
      <t>GST</t>
    </r>
    <r>
      <rPr>
        <sz val="8"/>
        <color theme="1"/>
        <rFont val="Arial"/>
        <family val="2"/>
      </rPr>
      <t xml:space="preserve"> + L</t>
    </r>
    <r>
      <rPr>
        <vertAlign val="subscript"/>
        <sz val="8"/>
        <color theme="1"/>
        <rFont val="Arial"/>
        <family val="2"/>
      </rPr>
      <t xml:space="preserve">ISB </t>
    </r>
    <r>
      <rPr>
        <sz val="8"/>
        <color theme="1"/>
        <rFont val="Arial"/>
        <family val="2"/>
      </rPr>
      <t>)/1000 + L</t>
    </r>
    <r>
      <rPr>
        <vertAlign val="subscript"/>
        <sz val="8"/>
        <color theme="1"/>
        <rFont val="Arial"/>
        <family val="2"/>
      </rPr>
      <t>OTH</t>
    </r>
    <r>
      <rPr>
        <sz val="8"/>
        <color theme="1"/>
        <rFont val="Arial"/>
        <family val="2"/>
      </rPr>
      <t>/1000</t>
    </r>
  </si>
  <si>
    <t>Beacon Test Configuration (per C/S T.021, Table A.1-2, or Conducted Test):</t>
  </si>
  <si>
    <t>Script Reference (See Table D.2.1)</t>
  </si>
  <si>
    <t>10
Self-Test Script</t>
  </si>
  <si>
    <r>
      <t xml:space="preserve">Script Reference (See Table </t>
    </r>
    <r>
      <rPr>
        <strike/>
        <sz val="8"/>
        <rFont val="Arial"/>
        <family val="2"/>
      </rPr>
      <t xml:space="preserve"> </t>
    </r>
    <r>
      <rPr>
        <sz val="8"/>
        <rFont val="Arial"/>
        <family val="2"/>
      </rPr>
      <t>D.2.2)</t>
    </r>
  </si>
  <si>
    <t>Sequence - Normal Distress - 115 Bursts + Off</t>
  </si>
  <si>
    <t xml:space="preserve">Annex E.2-1 - Constant Temperature Normal Sequence Details </t>
  </si>
  <si>
    <t>Go To Contents</t>
  </si>
  <si>
    <t>A statistical summary of all measurements over the required number of bursts for Normal Sequence.</t>
  </si>
  <si>
    <t>A statistical summary of all measurements over the required number of bursts for Self-test Sequence.</t>
  </si>
  <si>
    <t>CSC-67</t>
  </si>
  <si>
    <t>GNSS system supported (e.g. GPS, GLONASS, Galileo, BDS, etc.)</t>
  </si>
  <si>
    <t>The GNSS receiver shall be on for at least 90 seconds prior to each burst, or until a valid location is obtained.</t>
  </si>
  <si>
    <t>Normal T.018 Beacons GNSS Update Rate</t>
  </si>
  <si>
    <t>ELT(DT) T.018 Beacons GNSS Update Rate</t>
  </si>
  <si>
    <t>Normal T.018 Beacons Transmission Rate</t>
  </si>
  <si>
    <t>ELT(DT) T.018 Beacons Transmission Rate</t>
  </si>
  <si>
    <t>I hereby confirm that the 406 MHz beacon described above has been successfully tested in accordance with the Cospas-Sarsat 406 MHz Beacon Type Approval Standard (C/S T.021) and complies (unless otherwise noted below) with the Specification for Cospas-Sarsat 406 MHz Distress Beacons (C/S T.018) as demonstrated in this Workbook.</t>
  </si>
  <si>
    <t>Annex H.1.8 (i)</t>
  </si>
  <si>
    <t>Max Current Mode</t>
  </si>
  <si>
    <t>Annex H.1.8 (ii</t>
  </si>
  <si>
    <t>Pulse Modes</t>
  </si>
  <si>
    <t>Annex H.1.8 (iii)</t>
  </si>
  <si>
    <t>Time interval for full beacon cycle</t>
  </si>
  <si>
    <t>Annex H.1.8 (iv)</t>
  </si>
  <si>
    <t>ELT(DT) OLT modes of operation and analysis</t>
  </si>
  <si>
    <t>External Power Supply - schmatic and beacon I/F</t>
  </si>
  <si>
    <t>External Power Supply - description of external supply</t>
  </si>
  <si>
    <t>Annex H.1.27 (iii)</t>
  </si>
  <si>
    <t>Annex H.1.27 (iv)</t>
  </si>
  <si>
    <t>Programming Adaptor - design description per C/S T.018</t>
  </si>
  <si>
    <t>&lt;&lt; Annex E.4-2 - Operating Current &gt;&gt;</t>
  </si>
  <si>
    <t>&lt;&lt; Annex E.4-3 - Battery Discharge &gt;&gt;</t>
  </si>
  <si>
    <t>&lt;&lt; Annex E.9-1 - PIE &gt;&gt;</t>
  </si>
  <si>
    <t>Position data encoded is within 30 meters (+ rate of actual of simulated travel / 30) 95% of the time</t>
  </si>
  <si>
    <t>After 30 minutes, GNSS position updates at least every 15 minutes</t>
  </si>
  <si>
    <t>After 30 minutes, position data encoded is within 30 meters (+ 2 minutes and 7 seconds of actual of simulated travel) 95% of the time</t>
  </si>
  <si>
    <t>Test No 1</t>
  </si>
  <si>
    <t>Test No 2</t>
  </si>
  <si>
    <t>Test No 3</t>
  </si>
  <si>
    <t>Test No 4</t>
  </si>
  <si>
    <t>Test No 5</t>
  </si>
  <si>
    <t>Test No 6</t>
  </si>
  <si>
    <t>Test No 7</t>
  </si>
  <si>
    <t>Test No 8</t>
  </si>
  <si>
    <t>Test No 9</t>
  </si>
  <si>
    <t>Test No 10</t>
  </si>
  <si>
    <t>Test No 11</t>
  </si>
  <si>
    <t>Test No 12</t>
  </si>
  <si>
    <t>Test No 13</t>
  </si>
  <si>
    <t>Test No 14</t>
  </si>
  <si>
    <t>Test No 15</t>
  </si>
  <si>
    <t>Test No 16</t>
  </si>
  <si>
    <t>Test No 17</t>
  </si>
  <si>
    <t>Test No 18a</t>
  </si>
  <si>
    <t>Test No 18b</t>
  </si>
  <si>
    <t>Test No 19</t>
  </si>
  <si>
    <t>Test No 20</t>
  </si>
  <si>
    <t>Test No 21</t>
  </si>
  <si>
    <t>Test No 22</t>
  </si>
  <si>
    <t>Test No 23</t>
  </si>
  <si>
    <t>Test No 24a</t>
  </si>
  <si>
    <t>Test No 24b</t>
  </si>
  <si>
    <t>Test No 25</t>
  </si>
  <si>
    <t>Message Bits Status - ELT(DT) Status (see Table B.15-1)</t>
  </si>
  <si>
    <t>N/A - ARMED</t>
  </si>
  <si>
    <t>1000 - ON</t>
  </si>
  <si>
    <t>0001 - ON</t>
  </si>
  <si>
    <t>0100 - ON</t>
  </si>
  <si>
    <t>Reference to where in Data Item H.1.10 the information was located
and any other comments</t>
  </si>
  <si>
    <t>Longitude provided in the transmitted burst</t>
  </si>
  <si>
    <t>If Vessel ID can be coded for national use (i.e., bits 91-93 are set to "000"), confirm bits 94-137 remain static once the beacon has been coded (i.e., are either all 0's or can be set to a fixed value)</t>
  </si>
  <si>
    <t>&lt;&lt; Yes / No &gt;&gt; (roll-off factor)</t>
  </si>
  <si>
    <t>CSC-69</t>
  </si>
  <si>
    <r>
      <t>25.00 s &lt; T</t>
    </r>
    <r>
      <rPr>
        <vertAlign val="subscript"/>
        <sz val="8"/>
        <rFont val="Arial"/>
        <family val="2"/>
      </rPr>
      <t>R(min)</t>
    </r>
    <r>
      <rPr>
        <sz val="8"/>
        <rFont val="Arial"/>
        <family val="2"/>
      </rPr>
      <t xml:space="preserve"> &lt; 25.20 s</t>
    </r>
  </si>
  <si>
    <r>
      <t xml:space="preserve">Standard Deviation (Bursts 6 to </t>
    </r>
    <r>
      <rPr>
        <i/>
        <sz val="8"/>
        <rFont val="Arial"/>
        <family val="2"/>
      </rPr>
      <t>65</t>
    </r>
    <r>
      <rPr>
        <sz val="8"/>
        <rFont val="Arial"/>
        <family val="2"/>
      </rPr>
      <t>)</t>
    </r>
  </si>
  <si>
    <t>For ELT(DT)s designed to withstand a crash combined with Automatic ELTs, also after 45 minutes with crash sensor activation:</t>
  </si>
  <si>
    <t>Burst Transmission Interval (Bursts 65-115)</t>
  </si>
  <si>
    <t>Test A</t>
  </si>
  <si>
    <t>Test B</t>
  </si>
  <si>
    <t>Test C</t>
  </si>
  <si>
    <t>Test D</t>
  </si>
  <si>
    <t>Test E</t>
  </si>
  <si>
    <t>Test F</t>
  </si>
  <si>
    <t>Test G</t>
  </si>
  <si>
    <t>Test H</t>
  </si>
  <si>
    <t>Test I</t>
  </si>
  <si>
    <t>Expand or contract test serier as required for beacon design.</t>
  </si>
  <si>
    <t>Copy Tests groups as many times as required for beacon design.</t>
  </si>
  <si>
    <t>Half-sine 
(i.e., IEEE 802.15.4, Section 12.2.6)</t>
  </si>
  <si>
    <t>Root-raised Cosine (roll-off factor)</t>
  </si>
  <si>
    <t>≤ 2.5 %</t>
  </si>
  <si>
    <r>
      <t>34.80 s &lt; T</t>
    </r>
    <r>
      <rPr>
        <vertAlign val="subscript"/>
        <sz val="8"/>
        <rFont val="Arial"/>
        <family val="2"/>
      </rPr>
      <t xml:space="preserve">R(max) </t>
    </r>
    <r>
      <rPr>
        <sz val="8"/>
        <rFont val="Arial"/>
        <family val="2"/>
      </rPr>
      <t>&lt; 35.00 s</t>
    </r>
  </si>
  <si>
    <r>
      <t>124.80 s &lt; T</t>
    </r>
    <r>
      <rPr>
        <vertAlign val="subscript"/>
        <sz val="8"/>
        <rFont val="Arial"/>
        <family val="2"/>
      </rPr>
      <t xml:space="preserve">R(max) </t>
    </r>
    <r>
      <rPr>
        <sz val="8"/>
        <rFont val="Arial"/>
        <family val="2"/>
      </rPr>
      <t>&lt; 125.00 s</t>
    </r>
  </si>
  <si>
    <r>
      <t>115.00 s &lt; T</t>
    </r>
    <r>
      <rPr>
        <vertAlign val="subscript"/>
        <sz val="8"/>
        <rFont val="Arial"/>
        <family val="2"/>
      </rPr>
      <t>R(min)</t>
    </r>
    <r>
      <rPr>
        <sz val="8"/>
        <rFont val="Arial"/>
        <family val="2"/>
      </rPr>
      <t xml:space="preserve"> &lt; 115.20 s</t>
    </r>
  </si>
  <si>
    <r>
      <t>For All</t>
    </r>
    <r>
      <rPr>
        <sz val="8"/>
        <color rgb="FFFF0000"/>
        <rFont val="Arial"/>
        <family val="2"/>
      </rPr>
      <t xml:space="preserve"> </t>
    </r>
    <r>
      <rPr>
        <sz val="8"/>
        <rFont val="Arial"/>
        <family val="2"/>
      </rPr>
      <t>ELT(DT)s:</t>
    </r>
  </si>
  <si>
    <t>For ELT(DT)s designed to withstand a crash, also after 45 minutes with crash sensor activation:</t>
  </si>
  <si>
    <r>
      <t>29.80 s &lt; T</t>
    </r>
    <r>
      <rPr>
        <vertAlign val="subscript"/>
        <sz val="8"/>
        <rFont val="Arial"/>
        <family val="2"/>
      </rPr>
      <t xml:space="preserve">R(max) </t>
    </r>
    <r>
      <rPr>
        <sz val="8"/>
        <rFont val="Arial"/>
        <family val="2"/>
      </rPr>
      <t>&lt; 30.00 s</t>
    </r>
  </si>
  <si>
    <r>
      <t>27.00 s &lt; T</t>
    </r>
    <r>
      <rPr>
        <vertAlign val="subscript"/>
        <sz val="8"/>
        <rFont val="Arial"/>
        <family val="2"/>
      </rPr>
      <t>R(min)</t>
    </r>
    <r>
      <rPr>
        <sz val="8"/>
        <rFont val="Arial"/>
        <family val="2"/>
      </rPr>
      <t xml:space="preserve"> &lt; 27.20 s</t>
    </r>
  </si>
  <si>
    <t>For All ELT(DT)s:</t>
  </si>
  <si>
    <r>
      <t>GNSS on at M</t>
    </r>
    <r>
      <rPr>
        <vertAlign val="subscript"/>
        <sz val="8"/>
        <rFont val="Arial"/>
        <family val="2"/>
      </rPr>
      <t>offset</t>
    </r>
    <r>
      <rPr>
        <sz val="8"/>
        <rFont val="Arial"/>
        <family val="2"/>
      </rPr>
      <t xml:space="preserve"> min +/- 5 s</t>
    </r>
  </si>
  <si>
    <t>Burst Transmission Interval (Bursts 95-115)</t>
  </si>
  <si>
    <r>
      <t xml:space="preserve">Standard Deviation (Bursts 65 </t>
    </r>
    <r>
      <rPr>
        <i/>
        <sz val="8"/>
        <rFont val="Arial"/>
        <family val="2"/>
      </rPr>
      <t>to 115</t>
    </r>
    <r>
      <rPr>
        <sz val="8"/>
        <rFont val="Arial"/>
        <family val="2"/>
      </rPr>
      <t>)</t>
    </r>
  </si>
  <si>
    <t>Burst Transmission Interval (Bursts 42-115)</t>
  </si>
  <si>
    <r>
      <t xml:space="preserve">Standard Deviation (Bursts </t>
    </r>
    <r>
      <rPr>
        <i/>
        <sz val="8"/>
        <rFont val="Arial"/>
        <family val="2"/>
      </rPr>
      <t>42 to 115</t>
    </r>
    <r>
      <rPr>
        <sz val="8"/>
        <rFont val="Arial"/>
        <family val="2"/>
      </rPr>
      <t>)</t>
    </r>
  </si>
  <si>
    <t>Burst Transmission Interval (Bursts 42-95)</t>
  </si>
  <si>
    <r>
      <t xml:space="preserve">Standard Deviation (Bursts </t>
    </r>
    <r>
      <rPr>
        <i/>
        <sz val="8"/>
        <rFont val="Arial"/>
        <family val="2"/>
      </rPr>
      <t>42 to 95</t>
    </r>
    <r>
      <rPr>
        <sz val="8"/>
        <rFont val="Arial"/>
        <family val="2"/>
      </rPr>
      <t>)</t>
    </r>
  </si>
  <si>
    <r>
      <t>Standard Deviation (Bursts 95</t>
    </r>
    <r>
      <rPr>
        <i/>
        <sz val="8"/>
        <rFont val="Arial"/>
        <family val="2"/>
      </rPr>
      <t xml:space="preserve"> to 115</t>
    </r>
    <r>
      <rPr>
        <sz val="8"/>
        <rFont val="Arial"/>
        <family val="2"/>
      </rPr>
      <t>)</t>
    </r>
  </si>
  <si>
    <r>
      <t>Standard Deviation (Bursts 65 to 11</t>
    </r>
    <r>
      <rPr>
        <i/>
        <sz val="8"/>
        <rFont val="Arial"/>
        <family val="2"/>
      </rPr>
      <t>5</t>
    </r>
    <r>
      <rPr>
        <sz val="8"/>
        <rFont val="Arial"/>
        <family val="2"/>
      </rPr>
      <t>)</t>
    </r>
  </si>
  <si>
    <r>
      <t xml:space="preserve">Standard Deviation (Bursts </t>
    </r>
    <r>
      <rPr>
        <i/>
        <sz val="8"/>
        <rFont val="Arial"/>
        <family val="2"/>
      </rPr>
      <t>65 to 115</t>
    </r>
    <r>
      <rPr>
        <sz val="8"/>
        <rFont val="Arial"/>
        <family val="2"/>
      </rPr>
      <t>)</t>
    </r>
  </si>
  <si>
    <t>Add binary expected value</t>
  </si>
  <si>
    <t>CSS</t>
  </si>
  <si>
    <t>00 bits were at the wrong location (136 and 137)</t>
  </si>
  <si>
    <t>Corrected Beacon Type to 3 bit value</t>
  </si>
  <si>
    <t>Default in T.018, Table 3.8 is bits 159 to 200 should be all 1's?  Not clear why T.021 Annex C.1-6 table values are different?</t>
  </si>
  <si>
    <t>Tested Vmax</t>
  </si>
  <si>
    <t>Tested Vmin</t>
  </si>
  <si>
    <t>Test Tmax</t>
  </si>
  <si>
    <t>Test Tmin</t>
  </si>
  <si>
    <t>Values used in test need to be recoreded.</t>
  </si>
  <si>
    <t>b) Was only a single self-test burst observed when the control is released?</t>
  </si>
  <si>
    <t xml:space="preserve">a) Time to initiate GNSS Self-test (X) </t>
  </si>
  <si>
    <t>seconds</t>
  </si>
  <si>
    <t>If not for at least 2 minutes, provide explanation in comments field.</t>
  </si>
  <si>
    <t>If not for at least 5 minutes, provide explanation in comments field.</t>
  </si>
  <si>
    <t>a) Test of method #1</t>
  </si>
  <si>
    <t>a) Test of method #2</t>
  </si>
  <si>
    <t>a) Test of method #N</t>
  </si>
  <si>
    <t>List of manual activation means</t>
  </si>
  <si>
    <t>Normal beacon operation (Y/N)</t>
  </si>
  <si>
    <t>Beacon must transition to normal distress transmissions (Y/N)</t>
  </si>
  <si>
    <t>Beacon must remain in the "On" state.</t>
  </si>
  <si>
    <t>List of automatic activation means</t>
  </si>
  <si>
    <t>c) a) List all means of automatic beacon activation. 
(e.g., G-switch, Water Sensor, etc.)</t>
  </si>
  <si>
    <t>c) a) Test of method #1</t>
  </si>
  <si>
    <t>c) a) Test of method #2</t>
  </si>
  <si>
    <t>c) a) Test of method #N</t>
  </si>
  <si>
    <t>Beacon does not transmit a self-test burst (Y/N)</t>
  </si>
  <si>
    <t>EWG-7/2024/5/5</t>
  </si>
  <si>
    <t>B.14.2.8</t>
  </si>
  <si>
    <t>The beacon under test shall have detected at least 90%, rounded down to the nearest integer number, of the RLS provider’s GNSS satellites</t>
  </si>
  <si>
    <t>% of satellites</t>
  </si>
  <si>
    <t>The internal navigation device is on for at least 180 seconds once every hour after the first hour</t>
  </si>
  <si>
    <t>EWG-7/2024-5/6</t>
  </si>
  <si>
    <t>EWG-7/2024-5/5</t>
  </si>
  <si>
    <t>EWG-7/2024</t>
  </si>
  <si>
    <t>Changed to evidence of compliance</t>
  </si>
  <si>
    <t>Test Method</t>
  </si>
  <si>
    <t>"Open Air" / "Simulator"</t>
  </si>
  <si>
    <t>Added Test Method indication</t>
  </si>
  <si>
    <t>Does the beacon have a GNSS Self-test function?</t>
  </si>
  <si>
    <t>Does beacon have GNSS Self Test Function.</t>
  </si>
  <si>
    <t>i) Was only a single self-test burst observed?</t>
  </si>
  <si>
    <t>ii) Did the beacon return to its rest state after test?</t>
  </si>
  <si>
    <t>ii) Was a single GNSS self-test burst observed?</t>
  </si>
  <si>
    <t>ii) Time GNSS self-test control is held during this test.</t>
  </si>
  <si>
    <t>i) Did the beacon return to its rest state after test?</t>
  </si>
  <si>
    <t>c) b) ii. Test of "On" state not being interpreted by "self-test" controls.</t>
  </si>
  <si>
    <t>b) ii. Test of "On" state not being interrupted by "self-test" controls.</t>
  </si>
  <si>
    <t>c) b) i. automatic activation, then activation of self-test switch, then activating   to "On" switch.</t>
  </si>
  <si>
    <t>EWG-7</t>
  </si>
  <si>
    <t>Correction</t>
  </si>
  <si>
    <t>Updated</t>
  </si>
  <si>
    <t>Moved Min/Max and range check into Short Term Test.</t>
  </si>
  <si>
    <t>Added Min/Max and Range Check</t>
  </si>
  <si>
    <t>JC-38</t>
  </si>
  <si>
    <t>Secretariat Editorial</t>
  </si>
  <si>
    <t>JC-38 Editorial</t>
  </si>
  <si>
    <t>CSS Editorial.</t>
  </si>
  <si>
    <t>JC-38/3/13</t>
  </si>
  <si>
    <t>If no burst was emitted, provide explanation in comments field (e.g., beacon design times out self-test activation after TBD seconds, etc.)</t>
  </si>
  <si>
    <t>Corrected Typo due to intervention on T.007.</t>
  </si>
  <si>
    <t>Pass Qty Min</t>
  </si>
  <si>
    <t>Raw EIRP Measurements</t>
  </si>
  <si>
    <t>Beacon Splinter</t>
  </si>
  <si>
    <t>Beacon Splinter - Grey Out Pass Column</t>
  </si>
  <si>
    <t>EL-EIRP Max</t>
  </si>
  <si>
    <t>TWG Beacon Splinter</t>
  </si>
  <si>
    <t xml:space="preserve">Data Table for ELT(DT) Tests per C/S T.021, section A.2.5.2.2 </t>
  </si>
  <si>
    <t>Nominal Burst Interval (s)</t>
  </si>
  <si>
    <t>Burst Received
(Y/N)</t>
  </si>
  <si>
    <t>Observed Burst Interval (s)</t>
  </si>
  <si>
    <t>Note: The range of bursts that should be transmitted in a 15 to 20 minute test should be between 62 and 75 for an ELT(DT)</t>
  </si>
  <si>
    <t>Splinter Offline Action</t>
  </si>
  <si>
    <t>Plus Correct Typo at JC-38</t>
  </si>
  <si>
    <t xml:space="preserve">Data Table for SGB Tests per C/S T.021, section A.2.5.2.1 </t>
  </si>
  <si>
    <t>MEOLUT Independent location reported in the MEOLUT alert</t>
  </si>
  <si>
    <t>Location within 5 km of actual location (Y/N)</t>
  </si>
  <si>
    <t>Calculations will need to be developed for the regular SGB Test</t>
  </si>
  <si>
    <t xml:space="preserve">B.11.1.3 f) worst case dB increase Temp  </t>
  </si>
  <si>
    <t>B.11.1.3 g) worst case dB increase Op.Life</t>
  </si>
  <si>
    <t xml:space="preserve">B.11.1.3 f) worst case dB decrease Temp  </t>
  </si>
  <si>
    <t>B.11.1.3 g) worst case dB decrease Op.Life</t>
  </si>
  <si>
    <t>EL-EIRP Min</t>
  </si>
  <si>
    <t>B.11.1.3 - 2) Max worst case dB increase</t>
  </si>
  <si>
    <t>B.11.1.3 - ) Min worst case dB decrease</t>
  </si>
  <si>
    <t>Calculation of the Max worst case EL-EIRP per B.11.1.3 Step 2</t>
  </si>
  <si>
    <t>Calculation of the Min worst case EL-EIRP per B.11.1.3 Step 2B (TBC)</t>
  </si>
  <si>
    <t>EL-EIRP Antenna Max</t>
  </si>
  <si>
    <t>EL-EIRP Antenna Min</t>
  </si>
  <si>
    <t>B.11.1.3 - 3.i) Decrease due to Max cable losses</t>
  </si>
  <si>
    <t>B.11.1.3 - 3.i) Increase due to min cable losses</t>
  </si>
  <si>
    <t>B.11.1.3 - 4) Number of Strikeouts Required on Max Table</t>
  </si>
  <si>
    <t>B.11.1.3 - 4) Number of Strikeouts Required on Min Table</t>
  </si>
  <si>
    <t>B.11.1.3 - 5) Application of MU on Max Table Measurements</t>
  </si>
  <si>
    <t>B.11.1.3 - 5) Application of MU on Min Table Measurements</t>
  </si>
  <si>
    <t xml:space="preserve">B.11.1.3 - 5) Total Number of MU Measurements adjusted (Max 6) </t>
  </si>
  <si>
    <t xml:space="preserve">B.11.1.3 - 4) Total Number of Strikeouts Utilized </t>
  </si>
  <si>
    <t>Analysis of Minimum EL-EIRP per B.11.1.3 Step 5 - Measurement Uncertianty</t>
  </si>
  <si>
    <t>Analysis of Maximum EL-EIRP per B.11.1.3 Step 5 - Measurement Uncertianty</t>
  </si>
  <si>
    <t>EL-EIRP Max Results</t>
  </si>
  <si>
    <t>EL-EIRP Min Results</t>
  </si>
  <si>
    <t>Number of Points Passed</t>
  </si>
  <si>
    <t>New Line</t>
  </si>
  <si>
    <t>Beacon Splinter - Default Value</t>
  </si>
  <si>
    <t>New Calculation Tables</t>
  </si>
  <si>
    <t>Editorial</t>
  </si>
  <si>
    <t>EWG-7/2024 + JC-38</t>
  </si>
  <si>
    <t>CSC-71</t>
  </si>
  <si>
    <t>(Name, Position and Signature of Accepted Test Facility Representative)</t>
  </si>
  <si>
    <t>Complete correct message &gt; 90.0 % of the bursts transmitted during the test time</t>
  </si>
  <si>
    <t>Horizontal location ≤ 30 m &gt; 95.0 %</t>
  </si>
  <si>
    <t>Correct altitude band ≤ 50m &gt; 95.0 %</t>
  </si>
  <si>
    <t>B.19.1</t>
  </si>
  <si>
    <t>B.19.2</t>
  </si>
  <si>
    <t>a) Does this beacon have a common Self-test / GNSS Self-test control?</t>
  </si>
  <si>
    <t>b) Is the self-test initiated by the "release" of the control?</t>
  </si>
  <si>
    <r>
      <rPr>
        <strike/>
        <sz val="8"/>
        <rFont val="Arial"/>
        <family val="2"/>
      </rPr>
      <t xml:space="preserve">c) </t>
    </r>
    <r>
      <rPr>
        <sz val="8"/>
        <rFont val="Arial"/>
        <family val="2"/>
      </rPr>
      <t>i) Time self-test control is held during this test.</t>
    </r>
  </si>
  <si>
    <t>a) List all means of manual beacon activation. 
(e.g., beacon switch, RCP, etc.)</t>
  </si>
  <si>
    <t>b) i. Test of self-test being interrupted by "On" state.</t>
  </si>
  <si>
    <t>c) Does the beacon have an automatic means of activation?</t>
  </si>
  <si>
    <t>When the GNSS receiver fails to provide a location for two consecutive attempts, it shall be on for at least 25 seconds prior to the next burst</t>
  </si>
  <si>
    <t>The GNSS receiver shall be on for at least 15 seconds prior to the next burst</t>
  </si>
  <si>
    <t>Shall not exceed 40 metres in each burst</t>
  </si>
  <si>
    <t>Reference to evidence of compliance</t>
  </si>
  <si>
    <t>9999 decimal for TAC</t>
  </si>
  <si>
    <t>TAC Number (16 bits)</t>
  </si>
  <si>
    <t>Serial Number (14 bits)</t>
  </si>
  <si>
    <t>201 decimal ( 00 1100 1001 binary)</t>
  </si>
  <si>
    <t>per T.018, Table 3.1, "Beacon Type" must match Annex G.1 Declared Beacon Type</t>
  </si>
  <si>
    <t>138-140</t>
  </si>
  <si>
    <t>11111111111111 binary for normal message,
00000000000000 for cancellation message.</t>
  </si>
  <si>
    <t>100100 100100
100100 100100
100100 100100
100100 00 binary</t>
  </si>
  <si>
    <r>
      <t>Beacon Type (</t>
    </r>
    <r>
      <rPr>
        <sz val="8"/>
        <color rgb="FFFF0000"/>
        <rFont val="Arial"/>
        <family val="2"/>
      </rPr>
      <t>3</t>
    </r>
    <r>
      <rPr>
        <sz val="8"/>
        <rFont val="Arial"/>
        <family val="2"/>
      </rPr>
      <t xml:space="preserve"> bits)</t>
    </r>
  </si>
  <si>
    <t>Beacon Type (3 bits)</t>
  </si>
  <si>
    <t>number of alerts with 2D encoded positions within 30 meters</t>
  </si>
  <si>
    <t>positions within 30 meters =</t>
  </si>
  <si>
    <t>number of alerts with valid altitude within 50 meters</t>
  </si>
  <si>
    <t>Antenna Model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</si>
</sst>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F800]dddd\,\ mmmm\ dd\,\ yyyy"/>
    <numFmt numFmtId="165" formatCode="0.0000"/>
    <numFmt numFmtId="166" formatCode="0.00000"/>
    <numFmt numFmtId="167" formatCode="0.0000000"/>
  </numFmts>
  <fonts count="50" x14ac:knownFonts="1">
    <font>
      <sz val="11"/>
      <color theme="1"/>
      <name val="Calibri"/>
      <family val="2"/>
      <scheme val="minor"/>
    </font>
    <font>
      <sz val="11"/>
      <color theme="0"/>
      <name val="Calibri"/>
      <family val="2"/>
      <scheme val="minor"/>
    </font>
    <font>
      <sz val="8"/>
      <color theme="1"/>
      <name val="Arial"/>
      <family val="2"/>
    </font>
    <font>
      <sz val="8"/>
      <color theme="1"/>
      <name val="Calibri"/>
      <family val="2"/>
    </font>
    <font>
      <sz val="8"/>
      <color theme="0"/>
      <name val="Arial"/>
      <family val="2"/>
    </font>
    <font>
      <vertAlign val="superscript"/>
      <sz val="8"/>
      <color theme="1"/>
      <name val="Arial"/>
      <family val="2"/>
    </font>
    <font>
      <vertAlign val="subscript"/>
      <sz val="8"/>
      <color theme="1"/>
      <name val="Arial"/>
      <family val="2"/>
    </font>
    <font>
      <sz val="8"/>
      <name val="Arial"/>
      <family val="2"/>
    </font>
    <font>
      <sz val="8"/>
      <color rgb="FFFF0000"/>
      <name val="Arial"/>
      <family val="2"/>
    </font>
    <font>
      <i/>
      <sz val="12"/>
      <color rgb="FFFF0000"/>
      <name val="Times New Roman"/>
      <family val="1"/>
    </font>
    <font>
      <i/>
      <sz val="10"/>
      <color rgb="FFFF0000"/>
      <name val="Times New Roman"/>
      <family val="1"/>
    </font>
    <font>
      <i/>
      <sz val="11"/>
      <color rgb="FFFF0000"/>
      <name val="Times New Roman"/>
      <family val="1"/>
    </font>
    <font>
      <sz val="11"/>
      <color rgb="FF006100"/>
      <name val="Calibri"/>
      <family val="2"/>
      <scheme val="minor"/>
    </font>
    <font>
      <i/>
      <sz val="12"/>
      <name val="Times New Roman"/>
      <family val="1"/>
    </font>
    <font>
      <sz val="8"/>
      <color rgb="FF006100"/>
      <name val="Calibri"/>
      <family val="2"/>
      <scheme val="minor"/>
    </font>
    <font>
      <sz val="8"/>
      <color theme="1"/>
      <name val="Calibri"/>
      <family val="2"/>
      <scheme val="minor"/>
    </font>
    <font>
      <b/>
      <sz val="8"/>
      <color theme="1"/>
      <name val="Arial"/>
      <family val="2"/>
    </font>
    <font>
      <sz val="8"/>
      <color rgb="FFFF0000"/>
      <name val="Calibri"/>
      <family val="2"/>
      <scheme val="minor"/>
    </font>
    <font>
      <sz val="8"/>
      <name val="Calibri"/>
      <family val="2"/>
    </font>
    <font>
      <sz val="8"/>
      <name val="Calibri"/>
      <family val="2"/>
      <scheme val="minor"/>
    </font>
    <font>
      <sz val="8"/>
      <color rgb="FF006100"/>
      <name val="Wingdings"/>
      <charset val="2"/>
    </font>
    <font>
      <sz val="10"/>
      <color theme="1"/>
      <name val="Arial"/>
      <family val="2"/>
    </font>
    <font>
      <sz val="10"/>
      <name val="Arial"/>
      <family val="2"/>
    </font>
    <font>
      <sz val="11"/>
      <name val="Calibri"/>
      <family val="2"/>
      <scheme val="minor"/>
    </font>
    <font>
      <u/>
      <sz val="11"/>
      <color theme="10"/>
      <name val="Calibri"/>
      <family val="2"/>
      <scheme val="minor"/>
    </font>
    <font>
      <sz val="12"/>
      <name val="Times New Roman"/>
      <family val="1"/>
    </font>
    <font>
      <sz val="9"/>
      <color theme="1"/>
      <name val="Arial"/>
      <family val="2"/>
    </font>
    <font>
      <vertAlign val="superscript"/>
      <sz val="9"/>
      <color theme="1"/>
      <name val="Arial"/>
      <family val="2"/>
    </font>
    <font>
      <b/>
      <sz val="8"/>
      <name val="Arial"/>
      <family val="2"/>
    </font>
    <font>
      <vertAlign val="superscript"/>
      <sz val="8"/>
      <name val="Arial"/>
      <family val="2"/>
    </font>
    <font>
      <vertAlign val="subscript"/>
      <sz val="8"/>
      <name val="Arial"/>
      <family val="2"/>
    </font>
    <font>
      <i/>
      <sz val="8"/>
      <name val="Arial"/>
      <family val="2"/>
    </font>
    <font>
      <strike/>
      <sz val="8"/>
      <name val="Arial"/>
      <family val="2"/>
    </font>
    <font>
      <sz val="11"/>
      <color theme="1"/>
      <name val="Calibri"/>
      <family val="2"/>
      <scheme val="minor"/>
    </font>
    <font>
      <sz val="11"/>
      <color rgb="FFFF0000"/>
      <name val="Calibri"/>
      <family val="2"/>
      <scheme val="minor"/>
    </font>
    <font>
      <sz val="11"/>
      <color rgb="FF9C5700"/>
      <name val="Calibri"/>
      <family val="2"/>
      <scheme val="minor"/>
    </font>
    <font>
      <b/>
      <sz val="11"/>
      <color theme="1"/>
      <name val="Calibri"/>
      <family val="2"/>
      <scheme val="minor"/>
    </font>
    <font>
      <sz val="10"/>
      <color theme="1"/>
      <name val="Times New Roman"/>
      <family val="1"/>
    </font>
    <font>
      <strike/>
      <sz val="8"/>
      <color theme="1"/>
      <name val="Arial"/>
      <family val="2"/>
    </font>
    <font>
      <b/>
      <sz val="11"/>
      <name val="Calibri"/>
      <family val="2"/>
      <scheme val="minor"/>
    </font>
    <font>
      <b/>
      <u/>
      <sz val="8"/>
      <name val="Arial"/>
      <family val="2"/>
    </font>
    <font>
      <sz val="9.1999999999999993"/>
      <name val="Arial"/>
      <family val="2"/>
    </font>
    <font>
      <i/>
      <sz val="10"/>
      <name val="Times New Roman"/>
      <family val="1"/>
    </font>
    <font>
      <b/>
      <sz val="10"/>
      <color rgb="FF002060"/>
      <name val="Times New Roman"/>
      <family val="1"/>
    </font>
    <font>
      <b/>
      <sz val="10"/>
      <color rgb="FF002060"/>
      <name val="Arial"/>
      <family val="2"/>
    </font>
    <font>
      <b/>
      <sz val="10"/>
      <color theme="0"/>
      <name val="Times New Roman"/>
      <family val="1"/>
    </font>
    <font>
      <sz val="10"/>
      <color rgb="FFFF0000"/>
      <name val="Arial"/>
      <family val="2"/>
    </font>
    <font>
      <b/>
      <sz val="11"/>
      <color rgb="FFFF0000"/>
      <name val="Calibri"/>
      <family val="2"/>
      <scheme val="minor"/>
    </font>
    <font>
      <b/>
      <u/>
      <sz val="12"/>
      <name val="Calibri"/>
      <family val="2"/>
      <scheme val="minor"/>
    </font>
    <font>
      <b/>
      <sz val="10"/>
      <name val="Arial"/>
      <family val="2"/>
    </font>
  </fonts>
  <fills count="25">
    <fill>
      <patternFill patternType="none"/>
    </fill>
    <fill>
      <patternFill patternType="gray125"/>
    </fill>
    <fill>
      <patternFill patternType="solid">
        <fgColor theme="2" tint="-0.749992370372631"/>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499984740745262"/>
        <bgColor indexed="64"/>
      </patternFill>
    </fill>
    <fill>
      <patternFill patternType="solid">
        <fgColor theme="0" tint="-0.249977111117893"/>
        <bgColor indexed="64"/>
      </patternFill>
    </fill>
    <fill>
      <patternFill patternType="solid">
        <fgColor rgb="FFC6EFCE"/>
      </patternFill>
    </fill>
    <fill>
      <patternFill patternType="solid">
        <fgColor theme="1"/>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3" tint="-0.249977111117893"/>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8" tint="0.79998168889431442"/>
        <bgColor indexed="64"/>
      </patternFill>
    </fill>
    <fill>
      <patternFill patternType="solid">
        <fgColor theme="8"/>
        <bgColor indexed="64"/>
      </patternFill>
    </fill>
    <fill>
      <patternFill patternType="solid">
        <fgColor theme="9" tint="0.79998168889431442"/>
        <bgColor indexed="64"/>
      </patternFill>
    </fill>
    <fill>
      <patternFill patternType="solid">
        <fgColor rgb="FFFFEB9C"/>
      </patternFill>
    </fill>
    <fill>
      <patternFill patternType="solid">
        <fgColor rgb="FF0070C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3"/>
        <bgColor indexed="64"/>
      </patternFill>
    </fill>
    <fill>
      <patternFill patternType="solid">
        <fgColor theme="8" tint="0.39997558519241921"/>
        <bgColor indexed="64"/>
      </patternFill>
    </fill>
  </fills>
  <borders count="59">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thin">
        <color auto="1"/>
      </right>
      <top/>
      <bottom/>
      <diagonal/>
    </border>
    <border>
      <left/>
      <right style="thin">
        <color auto="1"/>
      </right>
      <top style="medium">
        <color auto="1"/>
      </top>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right/>
      <top/>
      <bottom style="medium">
        <color auto="1"/>
      </bottom>
      <diagonal/>
    </border>
    <border>
      <left style="thin">
        <color auto="1"/>
      </left>
      <right/>
      <top style="medium">
        <color auto="1"/>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medium">
        <color auto="1"/>
      </bottom>
      <diagonal/>
    </border>
    <border>
      <left style="thin">
        <color auto="1"/>
      </left>
      <right style="medium">
        <color auto="1"/>
      </right>
      <top style="medium">
        <color auto="1"/>
      </top>
      <bottom/>
      <diagonal/>
    </border>
    <border>
      <left style="medium">
        <color auto="1"/>
      </left>
      <right/>
      <top style="thin">
        <color auto="1"/>
      </top>
      <bottom style="thin">
        <color auto="1"/>
      </bottom>
      <diagonal/>
    </border>
    <border>
      <left/>
      <right/>
      <top/>
      <bottom style="thin">
        <color auto="1"/>
      </bottom>
      <diagonal/>
    </border>
    <border>
      <left/>
      <right/>
      <top style="thin">
        <color auto="1"/>
      </top>
      <bottom/>
      <diagonal/>
    </border>
    <border>
      <left style="medium">
        <color auto="1"/>
      </left>
      <right/>
      <top/>
      <bottom style="thin">
        <color auto="1"/>
      </bottom>
      <diagonal/>
    </border>
    <border>
      <left style="medium">
        <color auto="1"/>
      </left>
      <right/>
      <top style="thin">
        <color auto="1"/>
      </top>
      <bottom style="medium">
        <color auto="1"/>
      </bottom>
      <diagonal/>
    </border>
    <border>
      <left style="thin">
        <color auto="1"/>
      </left>
      <right style="medium">
        <color auto="1"/>
      </right>
      <top/>
      <bottom/>
      <diagonal/>
    </border>
    <border>
      <left style="medium">
        <color indexed="64"/>
      </left>
      <right/>
      <top style="medium">
        <color indexed="64"/>
      </top>
      <bottom/>
      <diagonal/>
    </border>
    <border>
      <left style="thin">
        <color auto="1"/>
      </left>
      <right/>
      <top/>
      <bottom/>
      <diagonal/>
    </border>
    <border>
      <left/>
      <right style="thin">
        <color auto="1"/>
      </right>
      <top style="thin">
        <color auto="1"/>
      </top>
      <bottom/>
      <diagonal/>
    </border>
    <border>
      <left/>
      <right style="thin">
        <color auto="1"/>
      </right>
      <top/>
      <bottom/>
      <diagonal/>
    </border>
  </borders>
  <cellStyleXfs count="5">
    <xf numFmtId="0" fontId="0" fillId="0" borderId="0"/>
    <xf numFmtId="0" fontId="12" fillId="7" borderId="0" applyNumberFormat="0" applyBorder="0" applyAlignment="0" applyProtection="0"/>
    <xf numFmtId="0" fontId="24" fillId="0" borderId="0" applyNumberFormat="0" applyFill="0" applyBorder="0" applyAlignment="0" applyProtection="0"/>
    <xf numFmtId="9" fontId="33" fillId="0" borderId="0" applyFont="0" applyFill="0" applyBorder="0" applyAlignment="0" applyProtection="0"/>
    <xf numFmtId="0" fontId="35" fillId="19" borderId="0" applyNumberFormat="0" applyBorder="0" applyAlignment="0" applyProtection="0"/>
  </cellStyleXfs>
  <cellXfs count="690">
    <xf numFmtId="0" fontId="0" fillId="0" borderId="0" xfId="0"/>
    <xf numFmtId="0" fontId="0" fillId="4" borderId="0" xfId="0" applyFill="1"/>
    <xf numFmtId="0" fontId="2" fillId="0" borderId="0" xfId="0" applyFont="1" applyAlignment="1">
      <alignment horizontal="left" vertical="center" wrapText="1"/>
    </xf>
    <xf numFmtId="0" fontId="2" fillId="0" borderId="0" xfId="0" applyFont="1" applyAlignment="1">
      <alignment vertical="center" wrapText="1"/>
    </xf>
    <xf numFmtId="4" fontId="2" fillId="0" borderId="0" xfId="0" applyNumberFormat="1" applyFont="1" applyAlignment="1">
      <alignment horizontal="left" vertical="center" wrapText="1"/>
    </xf>
    <xf numFmtId="4" fontId="2" fillId="0" borderId="0" xfId="0" applyNumberFormat="1" applyFont="1" applyAlignment="1">
      <alignment vertical="center" wrapText="1"/>
    </xf>
    <xf numFmtId="49" fontId="2" fillId="0" borderId="0" xfId="0" applyNumberFormat="1" applyFont="1"/>
    <xf numFmtId="0" fontId="7" fillId="3" borderId="5" xfId="0" applyFont="1" applyFill="1" applyBorder="1" applyAlignment="1">
      <alignment vertical="center" wrapText="1"/>
    </xf>
    <xf numFmtId="49" fontId="2" fillId="3" borderId="1" xfId="0" applyNumberFormat="1" applyFont="1" applyFill="1" applyBorder="1"/>
    <xf numFmtId="49" fontId="2" fillId="3" borderId="6" xfId="0" applyNumberFormat="1" applyFont="1" applyFill="1" applyBorder="1"/>
    <xf numFmtId="0" fontId="7" fillId="0" borderId="0" xfId="0" applyFont="1" applyAlignment="1">
      <alignment horizontal="justify" vertical="center" wrapText="1"/>
    </xf>
    <xf numFmtId="49" fontId="2" fillId="0" borderId="0" xfId="0" applyNumberFormat="1" applyFont="1" applyAlignment="1">
      <alignment horizontal="center"/>
    </xf>
    <xf numFmtId="49" fontId="2" fillId="0" borderId="13" xfId="0" applyNumberFormat="1" applyFont="1" applyBorder="1"/>
    <xf numFmtId="0" fontId="2" fillId="4" borderId="0" xfId="0" applyFont="1" applyFill="1" applyAlignment="1">
      <alignment horizontal="left" vertical="center"/>
    </xf>
    <xf numFmtId="0" fontId="2" fillId="3" borderId="1" xfId="0" applyFont="1" applyFill="1" applyBorder="1" applyAlignment="1">
      <alignment horizontal="left" vertical="center"/>
    </xf>
    <xf numFmtId="20" fontId="2" fillId="0" borderId="0" xfId="0" applyNumberFormat="1" applyFont="1" applyAlignment="1">
      <alignment horizontal="left" vertical="center" wrapText="1"/>
    </xf>
    <xf numFmtId="0" fontId="2" fillId="3" borderId="23" xfId="0" applyFont="1" applyFill="1" applyBorder="1" applyAlignment="1">
      <alignment vertical="center" wrapText="1"/>
    </xf>
    <xf numFmtId="0" fontId="2" fillId="3" borderId="22" xfId="0" applyFont="1" applyFill="1" applyBorder="1" applyAlignment="1">
      <alignment vertical="center" wrapText="1"/>
    </xf>
    <xf numFmtId="0" fontId="2" fillId="3" borderId="34" xfId="0" applyFont="1" applyFill="1" applyBorder="1" applyAlignment="1">
      <alignment vertical="center" wrapText="1"/>
    </xf>
    <xf numFmtId="0" fontId="2" fillId="3" borderId="39" xfId="0" applyFont="1" applyFill="1" applyBorder="1" applyAlignment="1">
      <alignment horizontal="left" vertical="center" wrapText="1"/>
    </xf>
    <xf numFmtId="4" fontId="2" fillId="0" borderId="40" xfId="0" applyNumberFormat="1" applyFont="1" applyBorder="1" applyAlignment="1">
      <alignment horizontal="left" vertical="center" wrapText="1"/>
    </xf>
    <xf numFmtId="4" fontId="2" fillId="0" borderId="40" xfId="0" applyNumberFormat="1" applyFont="1" applyBorder="1" applyAlignment="1">
      <alignment vertical="center" wrapText="1"/>
    </xf>
    <xf numFmtId="0" fontId="2" fillId="3" borderId="34" xfId="0" applyFont="1" applyFill="1" applyBorder="1" applyAlignment="1">
      <alignment horizontal="left" vertical="center" wrapText="1"/>
    </xf>
    <xf numFmtId="0" fontId="2" fillId="3" borderId="17" xfId="0" applyFont="1" applyFill="1" applyBorder="1" applyAlignment="1">
      <alignment horizontal="left" vertical="center" wrapText="1"/>
    </xf>
    <xf numFmtId="0" fontId="2" fillId="0" borderId="33" xfId="0" applyFont="1" applyBorder="1" applyAlignment="1">
      <alignment horizontal="left" vertical="center" wrapText="1"/>
    </xf>
    <xf numFmtId="0" fontId="2" fillId="3" borderId="48" xfId="0" applyFont="1" applyFill="1" applyBorder="1" applyAlignment="1">
      <alignment horizontal="left" vertical="center" wrapText="1"/>
    </xf>
    <xf numFmtId="0" fontId="9" fillId="0" borderId="0" xfId="0" applyFont="1" applyAlignment="1">
      <alignment horizontal="justify" vertical="center"/>
    </xf>
    <xf numFmtId="0" fontId="10" fillId="0" borderId="0" xfId="0" applyFont="1" applyAlignment="1">
      <alignment horizontal="justify" vertical="center"/>
    </xf>
    <xf numFmtId="0" fontId="11" fillId="0" borderId="0" xfId="0" applyFont="1" applyAlignment="1">
      <alignment horizontal="justify" vertical="center"/>
    </xf>
    <xf numFmtId="0" fontId="11" fillId="0" borderId="0" xfId="0" applyFont="1"/>
    <xf numFmtId="0" fontId="12" fillId="7" borderId="1" xfId="1" applyBorder="1"/>
    <xf numFmtId="0" fontId="12" fillId="8" borderId="1" xfId="1" applyFill="1" applyBorder="1"/>
    <xf numFmtId="49" fontId="9" fillId="0" borderId="0" xfId="0" applyNumberFormat="1" applyFont="1" applyAlignment="1">
      <alignment horizontal="justify" vertical="center"/>
    </xf>
    <xf numFmtId="0" fontId="2" fillId="6" borderId="1" xfId="0" applyFont="1" applyFill="1" applyBorder="1" applyAlignment="1">
      <alignment horizontal="left" vertical="center"/>
    </xf>
    <xf numFmtId="49" fontId="2" fillId="9" borderId="1" xfId="0" applyNumberFormat="1" applyFont="1" applyFill="1" applyBorder="1"/>
    <xf numFmtId="0" fontId="0" fillId="9" borderId="1" xfId="0" applyFill="1" applyBorder="1"/>
    <xf numFmtId="0" fontId="14" fillId="7" borderId="1" xfId="1" applyFont="1" applyBorder="1"/>
    <xf numFmtId="0" fontId="15" fillId="9" borderId="1" xfId="0" applyFont="1" applyFill="1" applyBorder="1"/>
    <xf numFmtId="0" fontId="15" fillId="0" borderId="1" xfId="0" applyFont="1" applyBorder="1"/>
    <xf numFmtId="49" fontId="2" fillId="9" borderId="1" xfId="0" applyNumberFormat="1" applyFont="1" applyFill="1" applyBorder="1" applyAlignment="1">
      <alignment horizontal="center" wrapText="1"/>
    </xf>
    <xf numFmtId="0" fontId="12" fillId="7" borderId="1" xfId="1" applyBorder="1" applyAlignment="1">
      <alignment horizontal="center" vertical="center" wrapText="1"/>
    </xf>
    <xf numFmtId="0" fontId="12" fillId="7" borderId="1" xfId="1" applyBorder="1" applyAlignment="1">
      <alignment wrapText="1"/>
    </xf>
    <xf numFmtId="49" fontId="16" fillId="9" borderId="1" xfId="0" applyNumberFormat="1" applyFont="1" applyFill="1" applyBorder="1" applyAlignment="1">
      <alignment horizontal="center" vertical="center" wrapText="1"/>
    </xf>
    <xf numFmtId="0" fontId="13" fillId="9" borderId="14" xfId="0" applyFont="1" applyFill="1" applyBorder="1" applyAlignment="1">
      <alignment vertical="center"/>
    </xf>
    <xf numFmtId="0" fontId="13" fillId="9" borderId="19" xfId="0" applyFont="1" applyFill="1" applyBorder="1" applyAlignment="1">
      <alignment vertical="center"/>
    </xf>
    <xf numFmtId="0" fontId="13" fillId="9" borderId="11" xfId="0" applyFont="1" applyFill="1" applyBorder="1" applyAlignment="1">
      <alignment vertical="center" wrapText="1"/>
    </xf>
    <xf numFmtId="0" fontId="0" fillId="9" borderId="1" xfId="0" quotePrefix="1" applyFill="1" applyBorder="1"/>
    <xf numFmtId="0" fontId="13" fillId="9" borderId="37" xfId="0" applyFont="1" applyFill="1" applyBorder="1" applyAlignment="1">
      <alignment horizontal="left" vertical="center" wrapText="1"/>
    </xf>
    <xf numFmtId="49" fontId="12" fillId="7" borderId="1" xfId="1" applyNumberFormat="1" applyBorder="1" applyAlignment="1"/>
    <xf numFmtId="49" fontId="12" fillId="7" borderId="6" xfId="1" applyNumberFormat="1" applyBorder="1" applyAlignment="1"/>
    <xf numFmtId="49" fontId="12" fillId="7" borderId="8" xfId="1" applyNumberFormat="1" applyBorder="1" applyAlignment="1"/>
    <xf numFmtId="49" fontId="12" fillId="7" borderId="9" xfId="1" applyNumberFormat="1" applyBorder="1" applyAlignment="1"/>
    <xf numFmtId="0" fontId="2" fillId="9" borderId="1" xfId="0" applyFont="1" applyFill="1" applyBorder="1"/>
    <xf numFmtId="49" fontId="7" fillId="9" borderId="1" xfId="0" applyNumberFormat="1" applyFont="1" applyFill="1" applyBorder="1" applyAlignment="1">
      <alignment horizontal="justify" vertical="center" wrapText="1"/>
    </xf>
    <xf numFmtId="49" fontId="7" fillId="9" borderId="1" xfId="0" applyNumberFormat="1" applyFont="1" applyFill="1" applyBorder="1" applyAlignment="1">
      <alignment vertical="center" wrapText="1"/>
    </xf>
    <xf numFmtId="49" fontId="14" fillId="7" borderId="1" xfId="1" applyNumberFormat="1" applyFont="1" applyBorder="1" applyAlignment="1">
      <alignment vertical="center" wrapText="1"/>
    </xf>
    <xf numFmtId="49" fontId="14" fillId="7" borderId="1" xfId="1" applyNumberFormat="1" applyFont="1" applyBorder="1" applyAlignment="1">
      <alignment horizontal="center"/>
    </xf>
    <xf numFmtId="49" fontId="2" fillId="0" borderId="0" xfId="0" applyNumberFormat="1" applyFont="1" applyAlignment="1">
      <alignment wrapText="1"/>
    </xf>
    <xf numFmtId="49" fontId="7" fillId="9" borderId="1" xfId="0" applyNumberFormat="1" applyFont="1" applyFill="1" applyBorder="1" applyAlignment="1">
      <alignment horizontal="center" vertical="center" wrapText="1"/>
    </xf>
    <xf numFmtId="49" fontId="14" fillId="8" borderId="1" xfId="1" applyNumberFormat="1" applyFont="1" applyFill="1" applyBorder="1" applyAlignment="1">
      <alignment horizontal="center" vertical="center"/>
    </xf>
    <xf numFmtId="49" fontId="14" fillId="7" borderId="1" xfId="1" applyNumberFormat="1" applyFont="1" applyBorder="1" applyAlignment="1">
      <alignment horizontal="center" vertical="center" wrapText="1"/>
    </xf>
    <xf numFmtId="49" fontId="14" fillId="7" borderId="1" xfId="1" applyNumberFormat="1" applyFont="1" applyBorder="1" applyAlignment="1">
      <alignment horizontal="center" wrapText="1"/>
    </xf>
    <xf numFmtId="49" fontId="14" fillId="7" borderId="1" xfId="1" applyNumberFormat="1" applyFont="1" applyBorder="1" applyAlignment="1">
      <alignment vertical="center"/>
    </xf>
    <xf numFmtId="0" fontId="2" fillId="6" borderId="37" xfId="0" applyFont="1" applyFill="1" applyBorder="1" applyAlignment="1">
      <alignment vertical="center" wrapText="1"/>
    </xf>
    <xf numFmtId="0" fontId="2" fillId="9" borderId="1" xfId="0" applyFont="1" applyFill="1" applyBorder="1" applyAlignment="1">
      <alignment horizontal="left" vertical="center" wrapText="1"/>
    </xf>
    <xf numFmtId="49" fontId="14" fillId="9" borderId="1" xfId="1" applyNumberFormat="1" applyFont="1" applyFill="1" applyBorder="1" applyAlignment="1">
      <alignment horizontal="center" vertical="center"/>
    </xf>
    <xf numFmtId="0" fontId="0" fillId="0" borderId="0" xfId="0" applyAlignment="1">
      <alignment vertical="center"/>
    </xf>
    <xf numFmtId="0" fontId="21" fillId="0" borderId="0" xfId="0" applyFont="1" applyAlignment="1">
      <alignment vertical="center"/>
    </xf>
    <xf numFmtId="0" fontId="22" fillId="0" borderId="0" xfId="1" applyNumberFormat="1" applyFont="1" applyFill="1" applyBorder="1" applyAlignment="1">
      <alignment vertical="center"/>
    </xf>
    <xf numFmtId="0" fontId="23" fillId="0" borderId="0" xfId="0" applyFont="1" applyAlignment="1">
      <alignment vertical="center"/>
    </xf>
    <xf numFmtId="0" fontId="23" fillId="0" borderId="0" xfId="0" applyFont="1"/>
    <xf numFmtId="0" fontId="2" fillId="9" borderId="6" xfId="0" applyFont="1" applyFill="1" applyBorder="1" applyAlignment="1">
      <alignment horizontal="left" vertical="center" wrapText="1"/>
    </xf>
    <xf numFmtId="0" fontId="2" fillId="0" borderId="0" xfId="0" applyFont="1" applyAlignment="1">
      <alignment vertical="center"/>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49" fontId="2" fillId="0" borderId="0" xfId="0" applyNumberFormat="1" applyFont="1" applyAlignment="1">
      <alignment horizontal="left" vertical="center" wrapText="1"/>
    </xf>
    <xf numFmtId="0" fontId="2" fillId="3" borderId="1" xfId="0" applyFont="1" applyFill="1" applyBorder="1" applyAlignment="1">
      <alignment horizontal="left" vertical="center" wrapText="1"/>
    </xf>
    <xf numFmtId="0" fontId="2" fillId="3" borderId="37"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6" xfId="0" applyFont="1" applyFill="1" applyBorder="1" applyAlignment="1">
      <alignment vertical="center" wrapText="1"/>
    </xf>
    <xf numFmtId="0" fontId="2" fillId="3" borderId="6" xfId="0" applyFont="1" applyFill="1" applyBorder="1" applyAlignment="1">
      <alignment horizontal="left" vertical="center" wrapText="1"/>
    </xf>
    <xf numFmtId="0" fontId="2" fillId="3" borderId="1" xfId="0" applyFont="1" applyFill="1" applyBorder="1" applyAlignment="1">
      <alignment horizontal="center" vertical="center"/>
    </xf>
    <xf numFmtId="0" fontId="2" fillId="3" borderId="2" xfId="0" applyFont="1" applyFill="1" applyBorder="1" applyAlignment="1">
      <alignment horizontal="left" vertical="center"/>
    </xf>
    <xf numFmtId="0" fontId="3" fillId="0" borderId="0" xfId="0" applyFont="1" applyAlignment="1">
      <alignment horizontal="left" vertical="center" wrapText="1"/>
    </xf>
    <xf numFmtId="0" fontId="2" fillId="0" borderId="0" xfId="0" applyFont="1"/>
    <xf numFmtId="0" fontId="4" fillId="10" borderId="5" xfId="0" applyFont="1" applyFill="1" applyBorder="1" applyAlignment="1">
      <alignment horizontal="left" vertical="center"/>
    </xf>
    <xf numFmtId="0" fontId="4" fillId="11" borderId="5" xfId="0" applyFont="1" applyFill="1" applyBorder="1" applyAlignment="1">
      <alignment horizontal="left" vertical="center"/>
    </xf>
    <xf numFmtId="0" fontId="2" fillId="14" borderId="24" xfId="0" applyFont="1" applyFill="1" applyBorder="1" applyAlignment="1">
      <alignment horizontal="left" vertical="center"/>
    </xf>
    <xf numFmtId="0" fontId="8" fillId="0" borderId="0" xfId="0" applyFont="1" applyAlignment="1">
      <alignment horizontal="left" vertical="center" wrapText="1"/>
    </xf>
    <xf numFmtId="0" fontId="8" fillId="0" borderId="0" xfId="0" applyFont="1" applyAlignment="1">
      <alignment horizontal="center" vertical="center" wrapText="1"/>
    </xf>
    <xf numFmtId="0" fontId="16" fillId="0" borderId="0" xfId="0" applyFont="1" applyAlignment="1">
      <alignment horizontal="left" vertical="center" wrapText="1"/>
    </xf>
    <xf numFmtId="0" fontId="12" fillId="7" borderId="1" xfId="1" applyBorder="1" applyAlignment="1"/>
    <xf numFmtId="0" fontId="25" fillId="9" borderId="1" xfId="0" applyFont="1" applyFill="1" applyBorder="1" applyAlignment="1">
      <alignment horizontal="center" vertical="center"/>
    </xf>
    <xf numFmtId="0" fontId="12" fillId="7" borderId="1" xfId="1" applyBorder="1" applyAlignment="1">
      <alignment horizontal="center"/>
    </xf>
    <xf numFmtId="0" fontId="0" fillId="0" borderId="0" xfId="0" applyAlignment="1">
      <alignment horizontal="center" vertical="center"/>
    </xf>
    <xf numFmtId="0" fontId="12" fillId="7" borderId="1" xfId="1" applyBorder="1" applyAlignment="1">
      <alignment horizontal="center" vertical="center"/>
    </xf>
    <xf numFmtId="0" fontId="25" fillId="9" borderId="1" xfId="0" applyFont="1" applyFill="1" applyBorder="1" applyAlignment="1">
      <alignment vertical="center"/>
    </xf>
    <xf numFmtId="0" fontId="16" fillId="0" borderId="0" xfId="0" applyFont="1" applyAlignment="1">
      <alignment horizontal="center" vertical="center" wrapText="1"/>
    </xf>
    <xf numFmtId="0" fontId="2" fillId="0" borderId="0" xfId="0" applyFont="1" applyAlignment="1">
      <alignment horizontal="center" vertical="center" wrapText="1"/>
    </xf>
    <xf numFmtId="49" fontId="14" fillId="7" borderId="1" xfId="1" applyNumberFormat="1" applyFont="1" applyBorder="1" applyAlignment="1">
      <alignment horizontal="center" vertical="center"/>
    </xf>
    <xf numFmtId="49" fontId="2" fillId="3" borderId="1" xfId="0" applyNumberFormat="1" applyFont="1" applyFill="1" applyBorder="1" applyAlignment="1">
      <alignment horizontal="center"/>
    </xf>
    <xf numFmtId="49" fontId="14" fillId="7" borderId="1" xfId="1" applyNumberFormat="1" applyFont="1" applyBorder="1" applyAlignment="1">
      <alignment horizontal="left" vertical="center" wrapText="1"/>
    </xf>
    <xf numFmtId="49" fontId="12" fillId="7" borderId="1" xfId="1" applyNumberFormat="1" applyBorder="1" applyAlignment="1">
      <alignment horizontal="left" vertical="center" wrapText="1"/>
    </xf>
    <xf numFmtId="0" fontId="2" fillId="6" borderId="1" xfId="0" applyFont="1" applyFill="1" applyBorder="1" applyAlignment="1">
      <alignment horizontal="left" vertical="center" wrapText="1"/>
    </xf>
    <xf numFmtId="49" fontId="2" fillId="0" borderId="1" xfId="0" applyNumberFormat="1" applyFont="1" applyBorder="1" applyAlignment="1">
      <alignment vertical="center"/>
    </xf>
    <xf numFmtId="0" fontId="7" fillId="9" borderId="1" xfId="0" applyFont="1" applyFill="1" applyBorder="1" applyAlignment="1">
      <alignment horizontal="justify" vertical="center" wrapText="1"/>
    </xf>
    <xf numFmtId="49" fontId="7" fillId="9" borderId="1" xfId="0" applyNumberFormat="1" applyFont="1" applyFill="1" applyBorder="1" applyAlignment="1">
      <alignment horizontal="right" vertical="center" wrapText="1"/>
    </xf>
    <xf numFmtId="49" fontId="7" fillId="3" borderId="1" xfId="0" applyNumberFormat="1" applyFont="1" applyFill="1" applyBorder="1" applyAlignment="1">
      <alignment horizontal="justify" vertical="center" wrapText="1"/>
    </xf>
    <xf numFmtId="49" fontId="14" fillId="7" borderId="1" xfId="1" applyNumberFormat="1" applyFont="1" applyBorder="1" applyAlignment="1">
      <alignment horizontal="left" wrapText="1"/>
    </xf>
    <xf numFmtId="49" fontId="14" fillId="7" borderId="1" xfId="1" applyNumberFormat="1" applyFont="1" applyBorder="1" applyAlignment="1">
      <alignment horizontal="left"/>
    </xf>
    <xf numFmtId="49" fontId="7" fillId="9" borderId="1" xfId="0" applyNumberFormat="1" applyFont="1" applyFill="1" applyBorder="1" applyAlignment="1">
      <alignment horizontal="left" vertical="center" wrapText="1"/>
    </xf>
    <xf numFmtId="49" fontId="7" fillId="3" borderId="1" xfId="0" applyNumberFormat="1" applyFont="1" applyFill="1" applyBorder="1" applyAlignment="1">
      <alignment horizontal="center" vertical="center" wrapText="1"/>
    </xf>
    <xf numFmtId="49" fontId="2" fillId="3" borderId="1" xfId="0" applyNumberFormat="1" applyFont="1" applyFill="1" applyBorder="1" applyAlignment="1">
      <alignment wrapText="1"/>
    </xf>
    <xf numFmtId="49" fontId="2" fillId="9" borderId="1" xfId="0" applyNumberFormat="1" applyFont="1" applyFill="1" applyBorder="1" applyAlignment="1">
      <alignment vertical="center" wrapText="1"/>
    </xf>
    <xf numFmtId="49" fontId="2" fillId="9" borderId="1" xfId="0" applyNumberFormat="1" applyFont="1" applyFill="1" applyBorder="1" applyAlignment="1">
      <alignment wrapText="1"/>
    </xf>
    <xf numFmtId="0" fontId="7" fillId="3" borderId="1" xfId="0" applyFont="1" applyFill="1" applyBorder="1" applyAlignment="1">
      <alignment vertical="center" wrapText="1"/>
    </xf>
    <xf numFmtId="0" fontId="2" fillId="0" borderId="0" xfId="0" applyFont="1" applyAlignment="1">
      <alignment horizontal="center" vertical="center"/>
    </xf>
    <xf numFmtId="0" fontId="2" fillId="9" borderId="5" xfId="0" applyFont="1" applyFill="1" applyBorder="1" applyAlignment="1">
      <alignment horizontal="center" vertical="center" wrapText="1"/>
    </xf>
    <xf numFmtId="0" fontId="28" fillId="0" borderId="0" xfId="0" applyFont="1" applyAlignment="1">
      <alignment horizontal="center" vertical="center" wrapText="1"/>
    </xf>
    <xf numFmtId="0" fontId="28" fillId="0" borderId="0" xfId="0" applyFont="1" applyAlignment="1">
      <alignment horizontal="left" vertical="center" wrapText="1"/>
    </xf>
    <xf numFmtId="0" fontId="7" fillId="3" borderId="23" xfId="0" applyFont="1" applyFill="1" applyBorder="1" applyAlignment="1">
      <alignment vertical="center" wrapText="1"/>
    </xf>
    <xf numFmtId="0" fontId="7" fillId="3" borderId="22" xfId="0" applyFont="1" applyFill="1" applyBorder="1" applyAlignment="1">
      <alignment vertical="center" wrapText="1"/>
    </xf>
    <xf numFmtId="49" fontId="2" fillId="0" borderId="43" xfId="0" applyNumberFormat="1" applyFont="1" applyBorder="1"/>
    <xf numFmtId="49" fontId="2" fillId="0" borderId="43" xfId="0" applyNumberFormat="1" applyFont="1" applyBorder="1" applyAlignment="1">
      <alignment wrapText="1"/>
    </xf>
    <xf numFmtId="0" fontId="7" fillId="0" borderId="0" xfId="0" applyFont="1" applyAlignment="1">
      <alignment horizontal="center" vertical="center" wrapText="1"/>
    </xf>
    <xf numFmtId="0" fontId="7" fillId="4" borderId="0" xfId="0" applyFont="1" applyFill="1" applyAlignment="1">
      <alignment horizontal="left" vertical="center"/>
    </xf>
    <xf numFmtId="0" fontId="7" fillId="0" borderId="0" xfId="0" applyFont="1" applyAlignment="1">
      <alignment horizontal="left" vertical="center" wrapText="1"/>
    </xf>
    <xf numFmtId="49" fontId="8" fillId="0" borderId="0" xfId="0" applyNumberFormat="1" applyFont="1"/>
    <xf numFmtId="49" fontId="8" fillId="3" borderId="1" xfId="0" applyNumberFormat="1" applyFont="1" applyFill="1" applyBorder="1" applyAlignment="1">
      <alignment horizontal="center"/>
    </xf>
    <xf numFmtId="49" fontId="7" fillId="3" borderId="1" xfId="0" applyNumberFormat="1" applyFont="1" applyFill="1" applyBorder="1" applyAlignment="1">
      <alignment wrapText="1"/>
    </xf>
    <xf numFmtId="0" fontId="7" fillId="0" borderId="33" xfId="0" applyFont="1" applyBorder="1" applyAlignment="1">
      <alignment horizontal="left" vertical="center" wrapText="1"/>
    </xf>
    <xf numFmtId="0" fontId="7" fillId="0" borderId="33" xfId="0" applyFont="1" applyBorder="1" applyAlignment="1">
      <alignment horizontal="center" vertical="center" wrapText="1"/>
    </xf>
    <xf numFmtId="0" fontId="0" fillId="0" borderId="0" xfId="0" applyAlignment="1">
      <alignment horizontal="left"/>
    </xf>
    <xf numFmtId="0" fontId="8" fillId="0" borderId="0" xfId="0" applyFont="1" applyAlignment="1">
      <alignment horizontal="left" vertical="center"/>
    </xf>
    <xf numFmtId="0" fontId="22" fillId="0" borderId="0" xfId="0" applyFont="1"/>
    <xf numFmtId="0" fontId="22" fillId="0" borderId="0" xfId="0" applyFont="1" applyAlignment="1">
      <alignment vertical="center"/>
    </xf>
    <xf numFmtId="0" fontId="7" fillId="9" borderId="1" xfId="0" applyFont="1" applyFill="1" applyBorder="1" applyAlignment="1">
      <alignment horizontal="left" vertical="center" wrapText="1"/>
    </xf>
    <xf numFmtId="0" fontId="7" fillId="18" borderId="1" xfId="0" applyFont="1" applyFill="1" applyBorder="1" applyAlignment="1">
      <alignment horizontal="left" vertical="center" wrapText="1"/>
    </xf>
    <xf numFmtId="0" fontId="7" fillId="9" borderId="1" xfId="0" applyFont="1" applyFill="1" applyBorder="1" applyAlignment="1">
      <alignment horizontal="center" vertical="center" wrapText="1"/>
    </xf>
    <xf numFmtId="0" fontId="2" fillId="18" borderId="1" xfId="0" applyFont="1" applyFill="1" applyBorder="1" applyAlignment="1">
      <alignment horizontal="left" vertical="center" wrapText="1"/>
    </xf>
    <xf numFmtId="0" fontId="7" fillId="14" borderId="1" xfId="0" applyFont="1" applyFill="1" applyBorder="1" applyAlignment="1">
      <alignment horizontal="left" vertical="center" wrapText="1"/>
    </xf>
    <xf numFmtId="4" fontId="2" fillId="0" borderId="0" xfId="0" applyNumberFormat="1" applyFont="1" applyAlignment="1">
      <alignment horizontal="center" vertical="center" wrapText="1"/>
    </xf>
    <xf numFmtId="0" fontId="7" fillId="9" borderId="1" xfId="0" applyFont="1" applyFill="1" applyBorder="1" applyAlignment="1">
      <alignment vertical="center" wrapText="1"/>
    </xf>
    <xf numFmtId="0" fontId="2" fillId="3" borderId="1" xfId="0" applyFont="1" applyFill="1" applyBorder="1" applyAlignment="1">
      <alignment horizontal="center"/>
    </xf>
    <xf numFmtId="0" fontId="0" fillId="9" borderId="1" xfId="0"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11" xfId="0" applyFont="1" applyFill="1" applyBorder="1" applyAlignment="1">
      <alignment horizontal="left" vertical="center" wrapText="1"/>
    </xf>
    <xf numFmtId="0" fontId="7" fillId="9" borderId="11" xfId="0" applyFont="1" applyFill="1" applyBorder="1" applyAlignment="1">
      <alignment vertical="center" wrapText="1"/>
    </xf>
    <xf numFmtId="0" fontId="2" fillId="9" borderId="8" xfId="0" applyFont="1" applyFill="1" applyBorder="1" applyAlignment="1">
      <alignment horizontal="left" vertical="center" wrapText="1"/>
    </xf>
    <xf numFmtId="0" fontId="2" fillId="18" borderId="30" xfId="0" applyFont="1" applyFill="1" applyBorder="1" applyAlignment="1">
      <alignment horizontal="center" vertical="center" wrapText="1"/>
    </xf>
    <xf numFmtId="0" fontId="2" fillId="18" borderId="4" xfId="0" applyFont="1" applyFill="1" applyBorder="1" applyAlignment="1">
      <alignment horizontal="center" vertical="center" wrapText="1"/>
    </xf>
    <xf numFmtId="0" fontId="2" fillId="18" borderId="37" xfId="0" applyFont="1" applyFill="1" applyBorder="1" applyAlignment="1">
      <alignment horizontal="center" vertical="center" wrapText="1"/>
    </xf>
    <xf numFmtId="0" fontId="2" fillId="18" borderId="6" xfId="0" applyFont="1" applyFill="1" applyBorder="1" applyAlignment="1">
      <alignment horizontal="center" vertical="center" wrapText="1"/>
    </xf>
    <xf numFmtId="0" fontId="2" fillId="18" borderId="36" xfId="0" applyFont="1" applyFill="1" applyBorder="1" applyAlignment="1">
      <alignment horizontal="center" vertical="center" wrapText="1"/>
    </xf>
    <xf numFmtId="0" fontId="2" fillId="18" borderId="12" xfId="0" applyFont="1" applyFill="1" applyBorder="1" applyAlignment="1">
      <alignment horizontal="center" vertical="center" wrapText="1"/>
    </xf>
    <xf numFmtId="0" fontId="2" fillId="18" borderId="38" xfId="0" applyFont="1" applyFill="1" applyBorder="1" applyAlignment="1">
      <alignment horizontal="center" vertical="center" wrapText="1"/>
    </xf>
    <xf numFmtId="0" fontId="2" fillId="18" borderId="9" xfId="0" applyFont="1" applyFill="1" applyBorder="1" applyAlignment="1">
      <alignment horizontal="center" vertical="center" wrapText="1"/>
    </xf>
    <xf numFmtId="0" fontId="7" fillId="9" borderId="3" xfId="0" applyFont="1" applyFill="1" applyBorder="1" applyAlignment="1">
      <alignment horizontal="left" vertical="center" wrapText="1"/>
    </xf>
    <xf numFmtId="0" fontId="2" fillId="9" borderId="19" xfId="0" applyFont="1" applyFill="1" applyBorder="1" applyAlignment="1">
      <alignment horizontal="left" vertical="center" wrapText="1"/>
    </xf>
    <xf numFmtId="0" fontId="7" fillId="9" borderId="19" xfId="0" applyFont="1" applyFill="1" applyBorder="1" applyAlignment="1">
      <alignment horizontal="left" vertical="center" wrapText="1"/>
    </xf>
    <xf numFmtId="9" fontId="7" fillId="9" borderId="1" xfId="0" applyNumberFormat="1" applyFont="1" applyFill="1" applyBorder="1" applyAlignment="1">
      <alignment horizontal="left" vertical="center" wrapText="1"/>
    </xf>
    <xf numFmtId="0" fontId="2" fillId="9" borderId="21" xfId="0" applyFont="1" applyFill="1" applyBorder="1" applyAlignment="1">
      <alignment horizontal="left" vertical="center" wrapText="1"/>
    </xf>
    <xf numFmtId="0" fontId="2" fillId="18" borderId="35" xfId="0" applyFont="1" applyFill="1" applyBorder="1" applyAlignment="1">
      <alignment horizontal="center" vertical="center" wrapText="1"/>
    </xf>
    <xf numFmtId="0" fontId="2" fillId="18" borderId="15" xfId="0" applyFont="1" applyFill="1" applyBorder="1" applyAlignment="1">
      <alignment horizontal="center" vertical="center" wrapText="1"/>
    </xf>
    <xf numFmtId="0" fontId="2" fillId="18" borderId="1" xfId="0" applyFont="1" applyFill="1" applyBorder="1" applyAlignment="1">
      <alignment horizontal="center" vertical="center" wrapText="1"/>
    </xf>
    <xf numFmtId="0" fontId="2" fillId="18" borderId="6" xfId="0" applyFont="1" applyFill="1" applyBorder="1" applyAlignment="1">
      <alignment horizontal="left" vertical="center" wrapText="1"/>
    </xf>
    <xf numFmtId="0" fontId="2" fillId="18" borderId="9" xfId="0" applyFont="1" applyFill="1" applyBorder="1" applyAlignment="1">
      <alignment horizontal="left" vertical="center" wrapText="1"/>
    </xf>
    <xf numFmtId="0" fontId="7" fillId="9" borderId="8" xfId="0" applyFont="1" applyFill="1" applyBorder="1" applyAlignment="1">
      <alignment horizontal="left" vertical="center" wrapText="1"/>
    </xf>
    <xf numFmtId="0" fontId="7" fillId="18" borderId="3" xfId="0" applyFont="1" applyFill="1" applyBorder="1" applyAlignment="1">
      <alignment horizontal="center" vertical="center" wrapText="1"/>
    </xf>
    <xf numFmtId="0" fontId="7" fillId="18" borderId="4" xfId="0" applyFont="1" applyFill="1" applyBorder="1" applyAlignment="1">
      <alignment horizontal="center" vertical="center" wrapText="1"/>
    </xf>
    <xf numFmtId="0" fontId="7" fillId="18" borderId="6" xfId="0" applyFont="1" applyFill="1" applyBorder="1" applyAlignment="1">
      <alignment horizontal="center" vertical="center" wrapText="1"/>
    </xf>
    <xf numFmtId="0" fontId="7" fillId="18" borderId="11" xfId="0" applyFont="1" applyFill="1" applyBorder="1" applyAlignment="1">
      <alignment horizontal="center" vertical="center" wrapText="1"/>
    </xf>
    <xf numFmtId="0" fontId="7" fillId="18" borderId="12" xfId="0" applyFont="1" applyFill="1" applyBorder="1" applyAlignment="1">
      <alignment horizontal="center" vertical="center" wrapText="1"/>
    </xf>
    <xf numFmtId="0" fontId="7" fillId="18" borderId="8" xfId="0" applyFont="1" applyFill="1" applyBorder="1" applyAlignment="1">
      <alignment horizontal="center" vertical="center" wrapText="1"/>
    </xf>
    <xf numFmtId="0" fontId="7" fillId="18" borderId="9"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7" fillId="9" borderId="8" xfId="0" applyFont="1" applyFill="1" applyBorder="1" applyAlignment="1">
      <alignment horizontal="center" vertical="center" wrapText="1"/>
    </xf>
    <xf numFmtId="0" fontId="7" fillId="3" borderId="34" xfId="0" applyFont="1" applyFill="1" applyBorder="1" applyAlignment="1">
      <alignment horizontal="center" vertical="center" wrapText="1"/>
    </xf>
    <xf numFmtId="0" fontId="7" fillId="9" borderId="14" xfId="0" applyFont="1" applyFill="1" applyBorder="1" applyAlignment="1">
      <alignment horizontal="left" vertical="center" wrapText="1"/>
    </xf>
    <xf numFmtId="0" fontId="2" fillId="18" borderId="1" xfId="0" applyFont="1" applyFill="1" applyBorder="1" applyAlignment="1">
      <alignment horizontal="center" vertical="center"/>
    </xf>
    <xf numFmtId="0" fontId="2" fillId="18" borderId="1" xfId="0" applyFont="1" applyFill="1" applyBorder="1" applyAlignment="1">
      <alignment vertical="center"/>
    </xf>
    <xf numFmtId="0" fontId="2" fillId="18" borderId="8" xfId="0" applyFont="1" applyFill="1" applyBorder="1" applyAlignment="1">
      <alignment vertical="center"/>
    </xf>
    <xf numFmtId="0" fontId="2" fillId="18" borderId="6" xfId="0" applyFont="1" applyFill="1" applyBorder="1" applyAlignment="1">
      <alignment vertical="center"/>
    </xf>
    <xf numFmtId="0" fontId="2" fillId="18" borderId="9" xfId="0" applyFont="1" applyFill="1" applyBorder="1" applyAlignment="1">
      <alignment vertical="center"/>
    </xf>
    <xf numFmtId="0" fontId="2" fillId="9" borderId="1" xfId="0" applyFont="1" applyFill="1" applyBorder="1" applyAlignment="1">
      <alignment vertical="center"/>
    </xf>
    <xf numFmtId="0" fontId="2" fillId="9" borderId="8" xfId="0" applyFont="1" applyFill="1" applyBorder="1" applyAlignment="1">
      <alignment vertical="center"/>
    </xf>
    <xf numFmtId="0" fontId="2" fillId="18" borderId="1" xfId="0" applyFont="1" applyFill="1" applyBorder="1" applyAlignment="1">
      <alignment horizontal="left" vertical="center"/>
    </xf>
    <xf numFmtId="0" fontId="2" fillId="18" borderId="37" xfId="0" applyFont="1" applyFill="1" applyBorder="1" applyAlignment="1">
      <alignment horizontal="left" vertical="center"/>
    </xf>
    <xf numFmtId="0" fontId="2" fillId="18" borderId="5" xfId="0" applyFont="1" applyFill="1" applyBorder="1" applyAlignment="1">
      <alignment vertical="center"/>
    </xf>
    <xf numFmtId="0" fontId="2" fillId="18" borderId="8" xfId="0" applyFont="1" applyFill="1" applyBorder="1" applyAlignment="1">
      <alignment horizontal="left" vertical="center"/>
    </xf>
    <xf numFmtId="0" fontId="2" fillId="18" borderId="38" xfId="0" applyFont="1" applyFill="1" applyBorder="1" applyAlignment="1">
      <alignment horizontal="left" vertical="center"/>
    </xf>
    <xf numFmtId="0" fontId="2" fillId="18" borderId="7" xfId="0" applyFont="1" applyFill="1" applyBorder="1" applyAlignment="1">
      <alignment vertical="center"/>
    </xf>
    <xf numFmtId="0" fontId="2" fillId="18" borderId="6" xfId="0" applyFont="1" applyFill="1" applyBorder="1" applyAlignment="1">
      <alignment horizontal="left" vertical="center"/>
    </xf>
    <xf numFmtId="0" fontId="2" fillId="18" borderId="9" xfId="0" applyFont="1" applyFill="1" applyBorder="1" applyAlignment="1">
      <alignment horizontal="left" vertical="center"/>
    </xf>
    <xf numFmtId="0" fontId="2" fillId="16" borderId="5" xfId="0" applyFont="1" applyFill="1" applyBorder="1" applyAlignment="1">
      <alignment horizontal="center" vertical="center"/>
    </xf>
    <xf numFmtId="0" fontId="2" fillId="16" borderId="7" xfId="0" applyFont="1" applyFill="1" applyBorder="1" applyAlignment="1">
      <alignment horizontal="center" vertical="center"/>
    </xf>
    <xf numFmtId="0" fontId="2" fillId="9" borderId="5" xfId="0" applyFont="1" applyFill="1" applyBorder="1" applyAlignment="1">
      <alignment horizontal="left" vertical="center" wrapText="1"/>
    </xf>
    <xf numFmtId="0" fontId="2" fillId="9" borderId="7" xfId="0" applyFont="1" applyFill="1" applyBorder="1" applyAlignment="1">
      <alignment horizontal="left" vertical="center" wrapText="1"/>
    </xf>
    <xf numFmtId="0" fontId="7" fillId="9" borderId="6" xfId="0" applyFont="1" applyFill="1" applyBorder="1" applyAlignment="1">
      <alignment horizontal="left" vertical="center" wrapText="1"/>
    </xf>
    <xf numFmtId="0" fontId="7" fillId="9" borderId="9" xfId="0" applyFont="1" applyFill="1" applyBorder="1" applyAlignment="1">
      <alignment horizontal="left" vertical="center" wrapText="1"/>
    </xf>
    <xf numFmtId="0" fontId="2" fillId="18" borderId="8" xfId="0" applyFont="1" applyFill="1" applyBorder="1" applyAlignment="1">
      <alignment horizontal="left" vertical="center" wrapText="1"/>
    </xf>
    <xf numFmtId="0" fontId="23" fillId="18" borderId="1" xfId="1" applyFont="1" applyFill="1" applyBorder="1" applyAlignment="1">
      <alignment horizontal="center" vertical="center"/>
    </xf>
    <xf numFmtId="0" fontId="23" fillId="18" borderId="6" xfId="1" applyFont="1" applyFill="1" applyBorder="1" applyAlignment="1">
      <alignment horizontal="center" vertical="center"/>
    </xf>
    <xf numFmtId="0" fontId="23" fillId="18" borderId="8" xfId="1" applyFont="1" applyFill="1" applyBorder="1" applyAlignment="1">
      <alignment horizontal="center" vertical="center"/>
    </xf>
    <xf numFmtId="0" fontId="23" fillId="18" borderId="9" xfId="1" applyFont="1" applyFill="1" applyBorder="1" applyAlignment="1">
      <alignment horizontal="center" vertical="center"/>
    </xf>
    <xf numFmtId="0" fontId="22" fillId="18" borderId="1" xfId="1" applyNumberFormat="1" applyFont="1" applyFill="1" applyBorder="1" applyAlignment="1">
      <alignment vertical="center"/>
    </xf>
    <xf numFmtId="0" fontId="36" fillId="0" borderId="0" xfId="0" applyFont="1"/>
    <xf numFmtId="0" fontId="35" fillId="19" borderId="1" xfId="4" applyBorder="1" applyAlignment="1">
      <alignment horizontal="center" vertical="center" wrapText="1"/>
    </xf>
    <xf numFmtId="0" fontId="37" fillId="9" borderId="1" xfId="0" quotePrefix="1" applyFont="1" applyFill="1" applyBorder="1" applyAlignment="1">
      <alignment horizontal="center" vertical="center" wrapText="1"/>
    </xf>
    <xf numFmtId="2" fontId="35" fillId="19" borderId="1" xfId="4" applyNumberFormat="1" applyBorder="1" applyAlignment="1">
      <alignment horizontal="center" vertical="center" wrapText="1"/>
    </xf>
    <xf numFmtId="0" fontId="37" fillId="21" borderId="1" xfId="0" applyFont="1" applyFill="1" applyBorder="1" applyAlignment="1">
      <alignment vertical="center" wrapText="1"/>
    </xf>
    <xf numFmtId="0" fontId="2" fillId="21" borderId="1" xfId="0" applyFont="1" applyFill="1" applyBorder="1" applyAlignment="1">
      <alignment horizontal="left" vertical="center" wrapText="1"/>
    </xf>
    <xf numFmtId="2" fontId="23" fillId="18" borderId="1" xfId="1" applyNumberFormat="1" applyFont="1" applyFill="1" applyBorder="1" applyAlignment="1">
      <alignment horizontal="center" vertical="center" wrapText="1"/>
    </xf>
    <xf numFmtId="0" fontId="38" fillId="18" borderId="1" xfId="0" applyFont="1" applyFill="1" applyBorder="1" applyAlignment="1">
      <alignment horizontal="center" vertical="center" wrapText="1"/>
    </xf>
    <xf numFmtId="0" fontId="35" fillId="19" borderId="1" xfId="4" applyBorder="1"/>
    <xf numFmtId="14" fontId="2" fillId="18" borderId="1" xfId="0" applyNumberFormat="1" applyFont="1" applyFill="1" applyBorder="1" applyAlignment="1">
      <alignment horizontal="left" vertical="center"/>
    </xf>
    <xf numFmtId="0" fontId="2" fillId="9" borderId="1" xfId="0" applyFont="1" applyFill="1" applyBorder="1" applyAlignment="1">
      <alignment horizontal="left" vertical="center"/>
    </xf>
    <xf numFmtId="0" fontId="7" fillId="9" borderId="1" xfId="0" applyFont="1" applyFill="1" applyBorder="1" applyAlignment="1">
      <alignment horizontal="left" vertical="center"/>
    </xf>
    <xf numFmtId="0" fontId="2" fillId="9" borderId="1" xfId="0" applyFont="1" applyFill="1" applyBorder="1" applyAlignment="1">
      <alignment horizontal="center" vertical="center"/>
    </xf>
    <xf numFmtId="0" fontId="7" fillId="9" borderId="14" xfId="0" quotePrefix="1" applyFont="1" applyFill="1" applyBorder="1" applyAlignment="1">
      <alignment horizontal="left" vertical="center" wrapText="1"/>
    </xf>
    <xf numFmtId="4" fontId="2" fillId="0" borderId="40" xfId="0" applyNumberFormat="1" applyFont="1" applyBorder="1" applyAlignment="1">
      <alignment horizontal="center" vertical="center" wrapText="1"/>
    </xf>
    <xf numFmtId="0" fontId="2" fillId="18" borderId="5" xfId="0" applyFont="1" applyFill="1" applyBorder="1" applyAlignment="1">
      <alignment horizontal="left" vertical="center" wrapText="1"/>
    </xf>
    <xf numFmtId="0" fontId="2" fillId="18" borderId="7"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7" fillId="18" borderId="1" xfId="0" quotePrefix="1" applyFont="1" applyFill="1" applyBorder="1" applyAlignment="1">
      <alignment horizontal="center" vertical="center" wrapText="1"/>
    </xf>
    <xf numFmtId="167" fontId="7" fillId="18" borderId="1" xfId="0" applyNumberFormat="1" applyFont="1" applyFill="1" applyBorder="1" applyAlignment="1">
      <alignment horizontal="center" vertical="center" wrapText="1"/>
    </xf>
    <xf numFmtId="0" fontId="34" fillId="0" borderId="0" xfId="0" applyFont="1"/>
    <xf numFmtId="0" fontId="1" fillId="8" borderId="0" xfId="0" applyFont="1" applyFill="1"/>
    <xf numFmtId="0" fontId="1" fillId="0" borderId="0" xfId="0" applyFont="1"/>
    <xf numFmtId="0" fontId="1" fillId="0" borderId="0" xfId="0" applyFont="1" applyAlignment="1">
      <alignment wrapText="1"/>
    </xf>
    <xf numFmtId="49" fontId="7" fillId="18" borderId="1" xfId="0" applyNumberFormat="1" applyFont="1" applyFill="1" applyBorder="1" applyAlignment="1">
      <alignment horizontal="center" vertical="center" wrapText="1"/>
    </xf>
    <xf numFmtId="49" fontId="7" fillId="18" borderId="1" xfId="0" applyNumberFormat="1" applyFont="1" applyFill="1" applyBorder="1" applyAlignment="1">
      <alignment horizontal="left" vertical="center" wrapText="1"/>
    </xf>
    <xf numFmtId="0" fontId="0" fillId="2" borderId="51" xfId="0" applyFill="1" applyBorder="1" applyAlignment="1">
      <alignment horizontal="center"/>
    </xf>
    <xf numFmtId="0" fontId="0" fillId="2" borderId="0" xfId="0" applyFill="1" applyAlignment="1">
      <alignment horizontal="center"/>
    </xf>
    <xf numFmtId="0" fontId="1" fillId="5" borderId="37" xfId="0" applyFont="1" applyFill="1" applyBorder="1" applyAlignment="1">
      <alignment horizontal="left" vertical="center"/>
    </xf>
    <xf numFmtId="0" fontId="1" fillId="5" borderId="43" xfId="0" applyFont="1" applyFill="1" applyBorder="1" applyAlignment="1">
      <alignment horizontal="left" vertical="center"/>
    </xf>
    <xf numFmtId="0" fontId="1" fillId="5" borderId="28" xfId="0" applyFont="1" applyFill="1" applyBorder="1" applyAlignment="1">
      <alignment horizontal="left" vertical="center"/>
    </xf>
    <xf numFmtId="16" fontId="8" fillId="0" borderId="0" xfId="0" applyNumberFormat="1" applyFont="1" applyAlignment="1">
      <alignment horizontal="left" vertical="center" wrapText="1"/>
    </xf>
    <xf numFmtId="0" fontId="28"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1" xfId="0" applyFont="1" applyBorder="1" applyAlignment="1">
      <alignment horizontal="left" vertical="center" wrapText="1"/>
    </xf>
    <xf numFmtId="0" fontId="7" fillId="0" borderId="1" xfId="0" applyFont="1" applyBorder="1" applyAlignment="1">
      <alignment horizontal="center" wrapText="1"/>
    </xf>
    <xf numFmtId="0" fontId="8" fillId="0" borderId="1" xfId="0" applyFont="1" applyBorder="1" applyAlignment="1">
      <alignment horizontal="center" vertical="center" wrapText="1"/>
    </xf>
    <xf numFmtId="0" fontId="8" fillId="0" borderId="1" xfId="0" applyFont="1" applyBorder="1" applyAlignment="1">
      <alignment horizontal="left" vertical="center" wrapText="1"/>
    </xf>
    <xf numFmtId="0" fontId="7" fillId="0" borderId="0" xfId="0" applyFont="1" applyAlignment="1">
      <alignment horizontal="center" wrapText="1"/>
    </xf>
    <xf numFmtId="0" fontId="34" fillId="0" borderId="0" xfId="0" applyFont="1" applyAlignment="1">
      <alignment vertical="center"/>
    </xf>
    <xf numFmtId="0" fontId="1" fillId="8" borderId="0" xfId="0" applyFont="1" applyFill="1" applyAlignment="1">
      <alignment horizontal="center" vertical="center"/>
    </xf>
    <xf numFmtId="0" fontId="4" fillId="23" borderId="1" xfId="0" applyFont="1" applyFill="1" applyBorder="1" applyAlignment="1">
      <alignment vertical="center"/>
    </xf>
    <xf numFmtId="49" fontId="7" fillId="3" borderId="1" xfId="0" applyNumberFormat="1" applyFont="1" applyFill="1" applyBorder="1" applyAlignment="1">
      <alignment horizontal="left" vertical="center" wrapText="1"/>
    </xf>
    <xf numFmtId="0" fontId="7" fillId="9" borderId="11" xfId="0" applyFont="1" applyFill="1" applyBorder="1" applyAlignment="1">
      <alignment horizontal="left" vertical="center" wrapText="1"/>
    </xf>
    <xf numFmtId="0" fontId="7" fillId="9" borderId="1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18" borderId="1" xfId="0" applyFont="1" applyFill="1" applyBorder="1" applyAlignment="1">
      <alignment horizontal="center" vertical="center" wrapText="1"/>
    </xf>
    <xf numFmtId="0" fontId="23" fillId="18" borderId="1" xfId="0" applyFont="1" applyFill="1" applyBorder="1" applyAlignment="1">
      <alignment horizontal="center" vertical="center" wrapText="1"/>
    </xf>
    <xf numFmtId="0" fontId="7" fillId="9" borderId="37" xfId="0" applyFont="1" applyFill="1" applyBorder="1" applyAlignment="1">
      <alignment horizontal="left" vertical="center" wrapText="1"/>
    </xf>
    <xf numFmtId="0" fontId="7" fillId="9" borderId="22" xfId="0" applyFont="1" applyFill="1" applyBorder="1" applyAlignment="1">
      <alignment horizontal="left" vertical="center" wrapText="1"/>
    </xf>
    <xf numFmtId="0" fontId="7" fillId="9" borderId="21" xfId="0" applyFont="1" applyFill="1" applyBorder="1" applyAlignment="1">
      <alignment horizontal="left" vertical="center" wrapText="1"/>
    </xf>
    <xf numFmtId="0" fontId="4" fillId="23" borderId="2" xfId="0" applyFont="1" applyFill="1" applyBorder="1" applyAlignment="1">
      <alignment vertical="center"/>
    </xf>
    <xf numFmtId="0" fontId="4" fillId="23" borderId="3" xfId="0" applyFont="1" applyFill="1" applyBorder="1" applyAlignment="1">
      <alignment vertical="center"/>
    </xf>
    <xf numFmtId="49" fontId="12" fillId="7" borderId="14" xfId="1" applyNumberFormat="1" applyBorder="1" applyAlignment="1">
      <alignment horizontal="left" vertical="center"/>
    </xf>
    <xf numFmtId="0" fontId="12" fillId="7" borderId="15" xfId="1" applyBorder="1" applyAlignment="1">
      <alignment horizontal="left" vertical="center"/>
    </xf>
    <xf numFmtId="0" fontId="23" fillId="0" borderId="0" xfId="0" applyFont="1" applyAlignment="1">
      <alignment horizontal="center"/>
    </xf>
    <xf numFmtId="0" fontId="39" fillId="0" borderId="0" xfId="0" applyFont="1"/>
    <xf numFmtId="0" fontId="7" fillId="9" borderId="1" xfId="0" quotePrefix="1" applyFont="1" applyFill="1" applyBorder="1" applyAlignment="1">
      <alignment horizontal="center" vertical="center" wrapText="1"/>
    </xf>
    <xf numFmtId="0" fontId="7" fillId="0" borderId="0" xfId="0" applyFont="1" applyAlignment="1">
      <alignment horizontal="left" vertical="center"/>
    </xf>
    <xf numFmtId="0" fontId="7" fillId="3" borderId="1" xfId="0" applyFont="1" applyFill="1" applyBorder="1" applyAlignment="1">
      <alignment horizontal="center"/>
    </xf>
    <xf numFmtId="4" fontId="7" fillId="0" borderId="0" xfId="0" applyNumberFormat="1" applyFont="1" applyAlignment="1">
      <alignment horizontal="left" vertical="center" wrapText="1"/>
    </xf>
    <xf numFmtId="0" fontId="7" fillId="3" borderId="1" xfId="0" applyFont="1" applyFill="1" applyBorder="1" applyAlignment="1">
      <alignment horizontal="left" vertical="center" wrapText="1"/>
    </xf>
    <xf numFmtId="4" fontId="7" fillId="0" borderId="40" xfId="0" applyNumberFormat="1" applyFont="1" applyBorder="1" applyAlignment="1">
      <alignment horizontal="left" vertical="center" wrapText="1"/>
    </xf>
    <xf numFmtId="0" fontId="40" fillId="0" borderId="0" xfId="0" applyFont="1" applyAlignment="1">
      <alignment horizontal="left" vertical="center"/>
    </xf>
    <xf numFmtId="0" fontId="7" fillId="9" borderId="3" xfId="0" applyFont="1" applyFill="1" applyBorder="1" applyAlignment="1">
      <alignment vertical="center" wrapText="1"/>
    </xf>
    <xf numFmtId="0" fontId="7" fillId="9" borderId="8" xfId="0" applyFont="1" applyFill="1" applyBorder="1" applyAlignment="1">
      <alignment vertical="center" wrapText="1"/>
    </xf>
    <xf numFmtId="0" fontId="23" fillId="0" borderId="0" xfId="0" applyFont="1" applyAlignment="1">
      <alignment horizontal="center" vertical="center"/>
    </xf>
    <xf numFmtId="0" fontId="7" fillId="3" borderId="16" xfId="0" applyFont="1" applyFill="1" applyBorder="1" applyAlignment="1">
      <alignment horizontal="left" vertical="center" wrapText="1"/>
    </xf>
    <xf numFmtId="0" fontId="7" fillId="3" borderId="17" xfId="0" applyFont="1" applyFill="1" applyBorder="1" applyAlignment="1">
      <alignment horizontal="left" vertical="center" wrapText="1"/>
    </xf>
    <xf numFmtId="0" fontId="32" fillId="9" borderId="1" xfId="0" applyFont="1" applyFill="1" applyBorder="1" applyAlignment="1">
      <alignment horizontal="center" vertical="center" wrapText="1"/>
    </xf>
    <xf numFmtId="0" fontId="18" fillId="9" borderId="1" xfId="0" applyFont="1" applyFill="1" applyBorder="1" applyAlignment="1">
      <alignment horizontal="center" vertical="center" wrapText="1"/>
    </xf>
    <xf numFmtId="0" fontId="7" fillId="18" borderId="22" xfId="0" applyFont="1" applyFill="1" applyBorder="1" applyAlignment="1">
      <alignment horizontal="center" vertical="center" wrapText="1"/>
    </xf>
    <xf numFmtId="0" fontId="7" fillId="18" borderId="48" xfId="0" applyFont="1" applyFill="1" applyBorder="1" applyAlignment="1">
      <alignment horizontal="center" vertical="center" wrapText="1"/>
    </xf>
    <xf numFmtId="0" fontId="7" fillId="0" borderId="0" xfId="0" applyFont="1" applyAlignment="1">
      <alignment vertical="center" wrapText="1"/>
    </xf>
    <xf numFmtId="0" fontId="7" fillId="3" borderId="1" xfId="0" applyFont="1" applyFill="1" applyBorder="1" applyAlignment="1">
      <alignment horizontal="center" vertical="center"/>
    </xf>
    <xf numFmtId="0" fontId="7" fillId="6" borderId="1" xfId="0" applyFont="1" applyFill="1" applyBorder="1" applyAlignment="1">
      <alignment horizontal="left" vertical="center" wrapText="1"/>
    </xf>
    <xf numFmtId="0" fontId="32" fillId="18" borderId="1" xfId="0" applyFont="1" applyFill="1" applyBorder="1" applyAlignment="1">
      <alignment horizontal="center" vertical="center" wrapText="1"/>
    </xf>
    <xf numFmtId="49" fontId="7" fillId="18" borderId="37" xfId="0" applyNumberFormat="1" applyFont="1" applyFill="1" applyBorder="1" applyAlignment="1">
      <alignment horizontal="center" vertical="center" wrapText="1"/>
    </xf>
    <xf numFmtId="49" fontId="7" fillId="18" borderId="28" xfId="0" applyNumberFormat="1" applyFont="1" applyFill="1" applyBorder="1" applyAlignment="1">
      <alignment horizontal="center" vertical="center" wrapText="1"/>
    </xf>
    <xf numFmtId="49" fontId="7" fillId="18" borderId="44" xfId="0" applyNumberFormat="1" applyFont="1" applyFill="1" applyBorder="1" applyAlignment="1">
      <alignment horizontal="center" vertical="center" wrapText="1"/>
    </xf>
    <xf numFmtId="49" fontId="7" fillId="9" borderId="8" xfId="0" applyNumberFormat="1" applyFont="1" applyFill="1" applyBorder="1" applyAlignment="1">
      <alignment horizontal="left" vertical="center" wrapText="1"/>
    </xf>
    <xf numFmtId="0" fontId="23" fillId="0" borderId="0" xfId="0" applyFont="1" applyAlignment="1">
      <alignment horizontal="left"/>
    </xf>
    <xf numFmtId="49" fontId="7" fillId="3" borderId="1" xfId="0" applyNumberFormat="1" applyFont="1" applyFill="1" applyBorder="1" applyAlignment="1">
      <alignment vertical="center" wrapText="1"/>
    </xf>
    <xf numFmtId="49" fontId="7" fillId="3" borderId="37" xfId="0" applyNumberFormat="1" applyFont="1" applyFill="1" applyBorder="1" applyAlignment="1">
      <alignment horizontal="center" vertical="center" wrapText="1"/>
    </xf>
    <xf numFmtId="49" fontId="7" fillId="18" borderId="38" xfId="0" applyNumberFormat="1" applyFont="1" applyFill="1" applyBorder="1" applyAlignment="1">
      <alignment horizontal="center" vertical="center" wrapText="1"/>
    </xf>
    <xf numFmtId="0" fontId="23" fillId="6" borderId="1" xfId="0" applyFont="1" applyFill="1" applyBorder="1" applyAlignment="1">
      <alignment horizontal="center" vertical="center"/>
    </xf>
    <xf numFmtId="0" fontId="42" fillId="6" borderId="1" xfId="0" applyFont="1" applyFill="1" applyBorder="1" applyAlignment="1">
      <alignment horizontal="center" vertical="center" wrapText="1"/>
    </xf>
    <xf numFmtId="2" fontId="42" fillId="6" borderId="1" xfId="0" applyNumberFormat="1" applyFont="1" applyFill="1" applyBorder="1" applyAlignment="1">
      <alignment horizontal="center" vertical="center" wrapText="1"/>
    </xf>
    <xf numFmtId="2" fontId="23" fillId="6" borderId="1" xfId="1" applyNumberFormat="1" applyFont="1" applyFill="1" applyBorder="1" applyAlignment="1">
      <alignment horizontal="center" vertical="center" wrapText="1"/>
    </xf>
    <xf numFmtId="165" fontId="43" fillId="21" borderId="1" xfId="0" applyNumberFormat="1" applyFont="1" applyFill="1" applyBorder="1" applyAlignment="1">
      <alignment horizontal="center" vertical="center" wrapText="1"/>
    </xf>
    <xf numFmtId="166" fontId="43" fillId="21" borderId="1" xfId="0" applyNumberFormat="1" applyFont="1" applyFill="1" applyBorder="1" applyAlignment="1">
      <alignment horizontal="center" vertical="center" wrapText="1"/>
    </xf>
    <xf numFmtId="2" fontId="43" fillId="21" borderId="1" xfId="0" applyNumberFormat="1" applyFont="1" applyFill="1" applyBorder="1" applyAlignment="1">
      <alignment horizontal="center" vertical="center" wrapText="1"/>
    </xf>
    <xf numFmtId="165" fontId="44" fillId="21" borderId="1" xfId="0" applyNumberFormat="1" applyFont="1" applyFill="1" applyBorder="1" applyAlignment="1">
      <alignment horizontal="center" vertical="center" wrapText="1"/>
    </xf>
    <xf numFmtId="164" fontId="23" fillId="18" borderId="1" xfId="1" applyNumberFormat="1" applyFont="1" applyFill="1" applyBorder="1" applyAlignment="1">
      <alignment horizontal="center" vertical="center"/>
    </xf>
    <xf numFmtId="164" fontId="23" fillId="19" borderId="1" xfId="4" applyNumberFormat="1" applyFont="1" applyBorder="1" applyAlignment="1">
      <alignment horizontal="center" vertical="center"/>
    </xf>
    <xf numFmtId="49" fontId="7" fillId="3" borderId="5" xfId="0" applyNumberFormat="1" applyFont="1" applyFill="1" applyBorder="1" applyAlignment="1">
      <alignment vertical="center" wrapText="1"/>
    </xf>
    <xf numFmtId="49" fontId="7" fillId="9" borderId="5" xfId="0" applyNumberFormat="1" applyFont="1" applyFill="1" applyBorder="1" applyAlignment="1">
      <alignment vertical="center" wrapText="1"/>
    </xf>
    <xf numFmtId="49" fontId="7" fillId="9" borderId="7" xfId="0" applyNumberFormat="1" applyFont="1" applyFill="1" applyBorder="1" applyAlignment="1">
      <alignment vertical="center" wrapText="1"/>
    </xf>
    <xf numFmtId="49" fontId="7" fillId="9" borderId="8" xfId="0" applyNumberFormat="1" applyFont="1" applyFill="1" applyBorder="1" applyAlignment="1">
      <alignment vertical="center" wrapText="1"/>
    </xf>
    <xf numFmtId="49" fontId="7" fillId="0" borderId="0" xfId="0" applyNumberFormat="1" applyFont="1" applyAlignment="1">
      <alignment horizontal="left" vertical="center" wrapText="1"/>
    </xf>
    <xf numFmtId="49" fontId="7" fillId="0" borderId="0" xfId="0" applyNumberFormat="1" applyFont="1" applyAlignment="1">
      <alignment horizontal="center" vertical="center" wrapText="1"/>
    </xf>
    <xf numFmtId="0" fontId="31" fillId="9" borderId="1" xfId="0" applyFont="1" applyFill="1" applyBorder="1" applyAlignment="1">
      <alignment horizontal="center" vertical="center" wrapText="1"/>
    </xf>
    <xf numFmtId="0" fontId="31" fillId="9" borderId="1" xfId="0" applyFont="1" applyFill="1" applyBorder="1" applyAlignment="1">
      <alignment horizontal="left" vertical="center" wrapText="1"/>
    </xf>
    <xf numFmtId="0" fontId="7" fillId="23" borderId="1" xfId="0" applyFont="1" applyFill="1" applyBorder="1" applyAlignment="1">
      <alignment vertical="center"/>
    </xf>
    <xf numFmtId="0" fontId="1" fillId="11" borderId="1" xfId="2" applyFont="1" applyFill="1" applyBorder="1" applyAlignment="1">
      <alignment horizontal="center" vertical="center"/>
    </xf>
    <xf numFmtId="49" fontId="26" fillId="3" borderId="1" xfId="0" applyNumberFormat="1" applyFont="1" applyFill="1" applyBorder="1" applyAlignment="1">
      <alignment horizontal="center" vertical="center" wrapText="1"/>
    </xf>
    <xf numFmtId="0" fontId="0" fillId="0" borderId="0" xfId="0" applyAlignment="1">
      <alignment horizontal="center"/>
    </xf>
    <xf numFmtId="0" fontId="12" fillId="7" borderId="1" xfId="1" applyBorder="1" applyAlignment="1">
      <alignment horizontal="left"/>
    </xf>
    <xf numFmtId="0" fontId="7" fillId="9" borderId="28" xfId="0" applyFont="1" applyFill="1" applyBorder="1" applyAlignment="1">
      <alignment horizontal="center" vertical="center" wrapText="1"/>
    </xf>
    <xf numFmtId="0" fontId="8" fillId="18" borderId="1" xfId="0" applyFont="1" applyFill="1" applyBorder="1" applyAlignment="1">
      <alignment horizontal="left" vertical="center" wrapText="1"/>
    </xf>
    <xf numFmtId="49" fontId="7" fillId="9" borderId="11" xfId="0" applyNumberFormat="1" applyFont="1" applyFill="1" applyBorder="1" applyAlignment="1">
      <alignment vertical="center" wrapText="1"/>
    </xf>
    <xf numFmtId="49" fontId="7" fillId="9" borderId="19" xfId="0" applyNumberFormat="1" applyFont="1" applyFill="1" applyBorder="1" applyAlignment="1">
      <alignment vertical="center" wrapText="1"/>
    </xf>
    <xf numFmtId="49" fontId="7" fillId="9" borderId="14" xfId="0" applyNumberFormat="1" applyFont="1" applyFill="1" applyBorder="1" applyAlignment="1">
      <alignment vertical="center" wrapText="1"/>
    </xf>
    <xf numFmtId="0" fontId="8" fillId="9" borderId="1" xfId="0" quotePrefix="1" applyFont="1" applyFill="1" applyBorder="1" applyAlignment="1">
      <alignment horizontal="center" vertical="center" wrapText="1"/>
    </xf>
    <xf numFmtId="0" fontId="0" fillId="0" borderId="0" xfId="0" applyAlignment="1">
      <alignment vertical="center" wrapText="1"/>
    </xf>
    <xf numFmtId="0" fontId="34" fillId="0" borderId="0" xfId="0" applyFont="1" applyAlignment="1">
      <alignment vertical="center" wrapText="1"/>
    </xf>
    <xf numFmtId="49" fontId="7" fillId="9" borderId="49" xfId="0" applyNumberFormat="1" applyFont="1" applyFill="1" applyBorder="1" applyAlignment="1">
      <alignment vertical="center" wrapText="1"/>
    </xf>
    <xf numFmtId="0" fontId="7" fillId="18" borderId="19" xfId="0" applyFont="1" applyFill="1" applyBorder="1" applyAlignment="1">
      <alignment horizontal="center" vertical="center" wrapText="1"/>
    </xf>
    <xf numFmtId="0" fontId="7" fillId="18" borderId="54" xfId="0" applyFont="1" applyFill="1" applyBorder="1" applyAlignment="1">
      <alignment horizontal="center" vertical="center" wrapText="1"/>
    </xf>
    <xf numFmtId="49" fontId="7" fillId="9" borderId="37" xfId="0" applyNumberFormat="1" applyFont="1" applyFill="1" applyBorder="1" applyAlignment="1">
      <alignment vertical="center" wrapText="1"/>
    </xf>
    <xf numFmtId="0" fontId="23" fillId="18" borderId="11" xfId="1" applyFont="1" applyFill="1" applyBorder="1" applyAlignment="1">
      <alignment horizontal="center" vertical="center"/>
    </xf>
    <xf numFmtId="0" fontId="23" fillId="18" borderId="12" xfId="1" applyFont="1" applyFill="1" applyBorder="1" applyAlignment="1">
      <alignment horizontal="center" vertical="center"/>
    </xf>
    <xf numFmtId="0" fontId="7" fillId="9" borderId="1" xfId="0" applyFont="1" applyFill="1" applyBorder="1" applyAlignment="1">
      <alignment horizontal="center" vertical="center"/>
    </xf>
    <xf numFmtId="0" fontId="47" fillId="0" borderId="0" xfId="0" applyFont="1"/>
    <xf numFmtId="0" fontId="46" fillId="0" borderId="0" xfId="0" applyFont="1" applyAlignment="1">
      <alignment vertical="center"/>
    </xf>
    <xf numFmtId="49" fontId="21" fillId="0" borderId="0" xfId="0" applyNumberFormat="1" applyFont="1" applyAlignment="1">
      <alignment vertical="center"/>
    </xf>
    <xf numFmtId="0" fontId="1" fillId="11" borderId="14" xfId="2" applyFont="1" applyFill="1" applyBorder="1" applyAlignment="1">
      <alignment horizontal="center" vertical="center"/>
    </xf>
    <xf numFmtId="0" fontId="2" fillId="18" borderId="8" xfId="0" applyFont="1" applyFill="1" applyBorder="1" applyAlignment="1">
      <alignment horizontal="center" vertical="center"/>
    </xf>
    <xf numFmtId="0" fontId="2" fillId="14" borderId="6" xfId="0" applyFont="1" applyFill="1" applyBorder="1" applyAlignment="1">
      <alignment horizontal="center" vertical="center"/>
    </xf>
    <xf numFmtId="0" fontId="2" fillId="14" borderId="9" xfId="0" applyFont="1" applyFill="1" applyBorder="1" applyAlignment="1">
      <alignment horizontal="center" vertical="center"/>
    </xf>
    <xf numFmtId="0" fontId="7" fillId="16" borderId="1" xfId="0" applyFont="1" applyFill="1" applyBorder="1" applyAlignment="1">
      <alignment horizontal="center" vertical="center"/>
    </xf>
    <xf numFmtId="0" fontId="7" fillId="17" borderId="1" xfId="0" applyFont="1" applyFill="1" applyBorder="1" applyAlignment="1">
      <alignment horizontal="center" vertical="center"/>
    </xf>
    <xf numFmtId="0" fontId="7" fillId="6" borderId="1" xfId="0" applyFont="1" applyFill="1" applyBorder="1" applyAlignment="1">
      <alignment horizontal="center" vertical="center"/>
    </xf>
    <xf numFmtId="0" fontId="7" fillId="9" borderId="19" xfId="0" applyFont="1" applyFill="1" applyBorder="1" applyAlignment="1">
      <alignment horizontal="center" vertical="center" wrapText="1"/>
    </xf>
    <xf numFmtId="0" fontId="7" fillId="15" borderId="1" xfId="0" applyFont="1" applyFill="1" applyBorder="1" applyAlignment="1">
      <alignment horizontal="center" vertical="center"/>
    </xf>
    <xf numFmtId="0" fontId="7" fillId="14" borderId="1" xfId="2" applyFont="1" applyFill="1" applyBorder="1" applyAlignment="1">
      <alignment horizontal="left" vertical="center"/>
    </xf>
    <xf numFmtId="0" fontId="7" fillId="0" borderId="1" xfId="0" applyFont="1" applyBorder="1" applyAlignment="1">
      <alignment horizontal="left" vertical="center"/>
    </xf>
    <xf numFmtId="0" fontId="2" fillId="0" borderId="1" xfId="0" applyFont="1" applyBorder="1" applyAlignment="1">
      <alignment horizontal="left" vertical="center"/>
    </xf>
    <xf numFmtId="0" fontId="4" fillId="11" borderId="1" xfId="2" applyFont="1" applyFill="1" applyBorder="1" applyAlignment="1">
      <alignment horizontal="left" vertical="center"/>
    </xf>
    <xf numFmtId="0" fontId="4" fillId="10" borderId="1" xfId="2" applyFont="1" applyFill="1" applyBorder="1" applyAlignment="1">
      <alignment horizontal="left" vertical="center"/>
    </xf>
    <xf numFmtId="0" fontId="4" fillId="13" borderId="1" xfId="2" applyFont="1" applyFill="1" applyBorder="1" applyAlignment="1">
      <alignment horizontal="left" vertical="center"/>
    </xf>
    <xf numFmtId="0" fontId="2" fillId="3" borderId="1" xfId="0" applyFont="1" applyFill="1" applyBorder="1" applyAlignment="1">
      <alignment horizontal="left" vertical="center"/>
    </xf>
    <xf numFmtId="0" fontId="4" fillId="12" borderId="1" xfId="2" applyFont="1" applyFill="1" applyBorder="1" applyAlignment="1">
      <alignment horizontal="left" vertical="center"/>
    </xf>
    <xf numFmtId="0" fontId="4" fillId="5" borderId="47" xfId="0" applyFont="1" applyFill="1" applyBorder="1" applyAlignment="1">
      <alignment horizontal="left" vertical="center"/>
    </xf>
    <xf numFmtId="0" fontId="4" fillId="5" borderId="41" xfId="0" applyFont="1" applyFill="1" applyBorder="1" applyAlignment="1">
      <alignment horizontal="left" vertical="center"/>
    </xf>
    <xf numFmtId="0" fontId="4" fillId="5" borderId="42" xfId="0" applyFont="1" applyFill="1" applyBorder="1" applyAlignment="1">
      <alignment horizontal="left" vertical="center"/>
    </xf>
    <xf numFmtId="0" fontId="2" fillId="3" borderId="29" xfId="0" applyFont="1" applyFill="1" applyBorder="1" applyAlignment="1">
      <alignment horizontal="left" vertical="center"/>
    </xf>
    <xf numFmtId="0" fontId="2" fillId="3" borderId="31" xfId="0" applyFont="1" applyFill="1" applyBorder="1" applyAlignment="1">
      <alignment horizontal="left" vertical="center"/>
    </xf>
    <xf numFmtId="0" fontId="2" fillId="0" borderId="43"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46" xfId="0" applyFont="1" applyBorder="1" applyAlignment="1">
      <alignment horizontal="left" vertical="center"/>
    </xf>
    <xf numFmtId="0" fontId="0" fillId="9" borderId="1" xfId="0" applyFill="1" applyBorder="1" applyAlignment="1">
      <alignment horizontal="left" wrapText="1"/>
    </xf>
    <xf numFmtId="49" fontId="7" fillId="9" borderId="1" xfId="0" applyNumberFormat="1" applyFont="1" applyFill="1" applyBorder="1" applyAlignment="1">
      <alignment horizontal="left" vertical="center" wrapText="1"/>
    </xf>
    <xf numFmtId="0" fontId="7" fillId="9" borderId="1" xfId="0" applyFont="1" applyFill="1" applyBorder="1" applyAlignment="1">
      <alignment horizontal="left" vertical="center" wrapText="1"/>
    </xf>
    <xf numFmtId="49" fontId="14" fillId="7" borderId="1" xfId="1" applyNumberFormat="1" applyFont="1" applyBorder="1" applyAlignment="1">
      <alignment horizontal="center" vertical="center"/>
    </xf>
    <xf numFmtId="49" fontId="2" fillId="3" borderId="1" xfId="0" applyNumberFormat="1" applyFont="1" applyFill="1" applyBorder="1" applyAlignment="1">
      <alignment horizontal="center"/>
    </xf>
    <xf numFmtId="0" fontId="14" fillId="7" borderId="1" xfId="1" applyFont="1" applyBorder="1" applyAlignment="1">
      <alignment horizontal="left" vertical="center" wrapText="1"/>
    </xf>
    <xf numFmtId="49" fontId="12" fillId="7" borderId="1" xfId="1" applyNumberFormat="1" applyBorder="1" applyAlignment="1">
      <alignment horizontal="left" vertical="center"/>
    </xf>
    <xf numFmtId="0" fontId="12" fillId="7" borderId="1" xfId="1" applyBorder="1" applyAlignment="1">
      <alignment horizontal="left" vertical="center"/>
    </xf>
    <xf numFmtId="49" fontId="7" fillId="9" borderId="1" xfId="0" applyNumberFormat="1" applyFont="1" applyFill="1" applyBorder="1" applyAlignment="1">
      <alignment horizontal="justify" vertical="center" wrapText="1"/>
    </xf>
    <xf numFmtId="49" fontId="14" fillId="7" borderId="1" xfId="1" applyNumberFormat="1" applyFont="1" applyBorder="1" applyAlignment="1">
      <alignment horizontal="left" vertical="center" wrapText="1"/>
    </xf>
    <xf numFmtId="49" fontId="7" fillId="3" borderId="1" xfId="0" applyNumberFormat="1" applyFont="1" applyFill="1" applyBorder="1" applyAlignment="1">
      <alignment horizontal="left" vertical="center" wrapText="1"/>
    </xf>
    <xf numFmtId="49" fontId="4" fillId="5" borderId="1" xfId="0" applyNumberFormat="1" applyFont="1" applyFill="1" applyBorder="1" applyAlignment="1">
      <alignment horizontal="left" vertical="center"/>
    </xf>
    <xf numFmtId="0" fontId="14" fillId="7" borderId="1" xfId="1" applyNumberFormat="1" applyFont="1" applyBorder="1" applyAlignment="1">
      <alignment horizontal="left" vertical="center"/>
    </xf>
    <xf numFmtId="49" fontId="12" fillId="7" borderId="1" xfId="1" applyNumberFormat="1" applyBorder="1" applyAlignment="1">
      <alignment horizontal="left" vertical="center" wrapText="1"/>
    </xf>
    <xf numFmtId="49" fontId="7" fillId="9" borderId="11" xfId="0" applyNumberFormat="1" applyFont="1" applyFill="1" applyBorder="1" applyAlignment="1">
      <alignment horizontal="left" vertical="center" wrapText="1"/>
    </xf>
    <xf numFmtId="49" fontId="7" fillId="9" borderId="19" xfId="0" applyNumberFormat="1" applyFont="1" applyFill="1" applyBorder="1" applyAlignment="1">
      <alignment horizontal="left" vertical="center" wrapText="1"/>
    </xf>
    <xf numFmtId="49" fontId="7" fillId="9" borderId="14" xfId="0" applyNumberFormat="1" applyFont="1" applyFill="1" applyBorder="1" applyAlignment="1">
      <alignment horizontal="left" vertical="center" wrapText="1"/>
    </xf>
    <xf numFmtId="0" fontId="7" fillId="9" borderId="11" xfId="0" applyFont="1" applyFill="1" applyBorder="1" applyAlignment="1">
      <alignment horizontal="left" vertical="center" wrapText="1"/>
    </xf>
    <xf numFmtId="0" fontId="7" fillId="9" borderId="19" xfId="0" applyFont="1" applyFill="1" applyBorder="1" applyAlignment="1">
      <alignment horizontal="left" vertical="center" wrapText="1"/>
    </xf>
    <xf numFmtId="0" fontId="7" fillId="9" borderId="14" xfId="0" applyFont="1" applyFill="1" applyBorder="1" applyAlignment="1">
      <alignment horizontal="left" vertical="center" wrapText="1"/>
    </xf>
    <xf numFmtId="49" fontId="14" fillId="9" borderId="1" xfId="1" applyNumberFormat="1" applyFont="1" applyFill="1" applyBorder="1" applyAlignment="1">
      <alignment horizontal="left" vertical="center" wrapText="1"/>
    </xf>
    <xf numFmtId="49" fontId="12" fillId="7" borderId="1" xfId="1" applyNumberFormat="1" applyBorder="1" applyAlignment="1">
      <alignment horizontal="center"/>
    </xf>
    <xf numFmtId="49" fontId="12" fillId="7" borderId="6" xfId="1" applyNumberFormat="1" applyBorder="1" applyAlignment="1">
      <alignment horizontal="center"/>
    </xf>
    <xf numFmtId="49" fontId="4" fillId="5" borderId="52" xfId="0" applyNumberFormat="1" applyFont="1" applyFill="1" applyBorder="1" applyAlignment="1">
      <alignment horizontal="left" vertical="center"/>
    </xf>
    <xf numFmtId="49" fontId="4" fillId="5" borderId="50" xfId="0" applyNumberFormat="1" applyFont="1" applyFill="1" applyBorder="1" applyAlignment="1">
      <alignment horizontal="left" vertical="center"/>
    </xf>
    <xf numFmtId="0" fontId="7" fillId="3" borderId="32" xfId="0" applyFont="1" applyFill="1" applyBorder="1" applyAlignment="1">
      <alignment horizontal="left" vertical="center" wrapText="1"/>
    </xf>
    <xf numFmtId="0" fontId="7" fillId="3" borderId="29" xfId="0" applyFont="1" applyFill="1" applyBorder="1" applyAlignment="1">
      <alignment horizontal="left" vertical="center" wrapText="1"/>
    </xf>
    <xf numFmtId="0" fontId="7" fillId="3" borderId="31" xfId="0" applyFont="1" applyFill="1" applyBorder="1" applyAlignment="1">
      <alignment horizontal="left" vertical="center" wrapText="1"/>
    </xf>
    <xf numFmtId="0" fontId="2" fillId="9" borderId="37" xfId="0" applyFont="1" applyFill="1" applyBorder="1" applyAlignment="1">
      <alignment horizontal="left" vertical="center" wrapText="1"/>
    </xf>
    <xf numFmtId="0" fontId="2" fillId="9" borderId="43" xfId="0" applyFont="1" applyFill="1" applyBorder="1" applyAlignment="1">
      <alignment horizontal="left" vertical="center" wrapText="1"/>
    </xf>
    <xf numFmtId="0" fontId="2" fillId="9" borderId="28" xfId="0" applyFont="1" applyFill="1" applyBorder="1" applyAlignment="1">
      <alignment horizontal="left" vertical="center" wrapText="1"/>
    </xf>
    <xf numFmtId="0" fontId="4" fillId="5" borderId="49" xfId="0" applyFont="1" applyFill="1" applyBorder="1" applyAlignment="1">
      <alignment horizontal="left" vertical="center" wrapText="1"/>
    </xf>
    <xf numFmtId="0" fontId="4" fillId="5" borderId="43" xfId="0" applyFont="1" applyFill="1" applyBorder="1" applyAlignment="1">
      <alignment horizontal="left" vertical="center" wrapText="1"/>
    </xf>
    <xf numFmtId="0" fontId="4" fillId="5" borderId="44" xfId="0" applyFont="1" applyFill="1" applyBorder="1" applyAlignment="1">
      <alignment horizontal="left" vertical="center" wrapText="1"/>
    </xf>
    <xf numFmtId="49" fontId="12" fillId="7" borderId="14" xfId="1" applyNumberFormat="1" applyBorder="1" applyAlignment="1">
      <alignment horizontal="left" vertical="center"/>
    </xf>
    <xf numFmtId="0" fontId="12" fillId="7" borderId="15" xfId="1" applyBorder="1" applyAlignment="1">
      <alignment horizontal="left" vertical="center"/>
    </xf>
    <xf numFmtId="49" fontId="2" fillId="0" borderId="10" xfId="0" applyNumberFormat="1" applyFont="1" applyBorder="1" applyAlignment="1">
      <alignment horizontal="left" vertical="center"/>
    </xf>
    <xf numFmtId="49" fontId="2" fillId="0" borderId="24" xfId="0" applyNumberFormat="1" applyFont="1" applyBorder="1" applyAlignment="1">
      <alignment horizontal="left" vertical="center"/>
    </xf>
    <xf numFmtId="49" fontId="2" fillId="9" borderId="8" xfId="0" applyNumberFormat="1" applyFont="1" applyFill="1" applyBorder="1" applyAlignment="1">
      <alignment horizontal="left" vertical="center"/>
    </xf>
    <xf numFmtId="49" fontId="2" fillId="9" borderId="9" xfId="0" applyNumberFormat="1" applyFont="1" applyFill="1" applyBorder="1" applyAlignment="1">
      <alignment horizontal="left" vertical="center"/>
    </xf>
    <xf numFmtId="0" fontId="13" fillId="9" borderId="37" xfId="0" applyFont="1" applyFill="1" applyBorder="1" applyAlignment="1">
      <alignment horizontal="left" vertical="center" wrapText="1"/>
    </xf>
    <xf numFmtId="0" fontId="13" fillId="9" borderId="43" xfId="0" applyFont="1" applyFill="1" applyBorder="1" applyAlignment="1">
      <alignment horizontal="left" vertical="center" wrapText="1"/>
    </xf>
    <xf numFmtId="0" fontId="13" fillId="9" borderId="28" xfId="0" applyFont="1" applyFill="1" applyBorder="1" applyAlignment="1">
      <alignment horizontal="left" vertical="center" wrapText="1"/>
    </xf>
    <xf numFmtId="0" fontId="13" fillId="9" borderId="1" xfId="0" applyFont="1" applyFill="1" applyBorder="1" applyAlignment="1">
      <alignment horizontal="left" vertical="center" wrapText="1"/>
    </xf>
    <xf numFmtId="0" fontId="12" fillId="7" borderId="1" xfId="1" applyBorder="1" applyAlignment="1">
      <alignment horizontal="center" vertical="center" wrapText="1"/>
    </xf>
    <xf numFmtId="0" fontId="9" fillId="9" borderId="37" xfId="0" applyFont="1" applyFill="1" applyBorder="1" applyAlignment="1">
      <alignment horizontal="left" vertical="center" wrapText="1"/>
    </xf>
    <xf numFmtId="0" fontId="9" fillId="9" borderId="43" xfId="0" applyFont="1" applyFill="1" applyBorder="1" applyAlignment="1">
      <alignment horizontal="left" vertical="center" wrapText="1"/>
    </xf>
    <xf numFmtId="0" fontId="9" fillId="9" borderId="28" xfId="0" applyFont="1" applyFill="1" applyBorder="1" applyAlignment="1">
      <alignment horizontal="left" vertical="center" wrapText="1"/>
    </xf>
    <xf numFmtId="0" fontId="2" fillId="6" borderId="1" xfId="0" applyFont="1" applyFill="1" applyBorder="1" applyAlignment="1">
      <alignment horizontal="left" vertical="center" wrapText="1"/>
    </xf>
    <xf numFmtId="0" fontId="13" fillId="9" borderId="1" xfId="0" applyFont="1" applyFill="1" applyBorder="1" applyAlignment="1">
      <alignment horizontal="left" vertical="center"/>
    </xf>
    <xf numFmtId="0" fontId="2" fillId="6" borderId="37" xfId="0" applyFont="1" applyFill="1" applyBorder="1" applyAlignment="1">
      <alignment horizontal="left" vertical="center" wrapText="1"/>
    </xf>
    <xf numFmtId="0" fontId="2" fillId="6" borderId="28" xfId="0" applyFont="1" applyFill="1" applyBorder="1" applyAlignment="1">
      <alignment horizontal="left" vertical="center" wrapText="1"/>
    </xf>
    <xf numFmtId="0" fontId="0" fillId="9" borderId="1" xfId="0" applyFill="1" applyBorder="1" applyAlignment="1">
      <alignment horizontal="left" vertical="center" wrapText="1"/>
    </xf>
    <xf numFmtId="0" fontId="13" fillId="9" borderId="37" xfId="0" applyFont="1" applyFill="1" applyBorder="1" applyAlignment="1">
      <alignment horizontal="left" vertical="center"/>
    </xf>
    <xf numFmtId="0" fontId="13" fillId="9" borderId="28" xfId="0" applyFont="1" applyFill="1" applyBorder="1" applyAlignment="1">
      <alignment horizontal="left" vertical="center"/>
    </xf>
    <xf numFmtId="0" fontId="13" fillId="9" borderId="11" xfId="0" applyFont="1" applyFill="1" applyBorder="1" applyAlignment="1">
      <alignment horizontal="center" vertical="center"/>
    </xf>
    <xf numFmtId="0" fontId="13" fillId="9" borderId="19" xfId="0" applyFont="1" applyFill="1" applyBorder="1" applyAlignment="1">
      <alignment horizontal="center" vertical="center"/>
    </xf>
    <xf numFmtId="0" fontId="13" fillId="9" borderId="14" xfId="0" applyFont="1" applyFill="1" applyBorder="1" applyAlignment="1">
      <alignment horizontal="center" vertical="center"/>
    </xf>
    <xf numFmtId="49" fontId="26" fillId="3" borderId="11" xfId="0" applyNumberFormat="1" applyFont="1" applyFill="1" applyBorder="1" applyAlignment="1">
      <alignment horizontal="center" vertical="center" wrapText="1"/>
    </xf>
    <xf numFmtId="49" fontId="26" fillId="3" borderId="14" xfId="0" applyNumberFormat="1" applyFont="1" applyFill="1" applyBorder="1" applyAlignment="1">
      <alignment horizontal="center" vertical="center" wrapText="1"/>
    </xf>
    <xf numFmtId="49" fontId="2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xf>
    <xf numFmtId="0" fontId="7" fillId="9" borderId="51" xfId="0" applyFont="1" applyFill="1" applyBorder="1" applyAlignment="1">
      <alignment horizontal="left" vertical="center" wrapText="1"/>
    </xf>
    <xf numFmtId="0" fontId="7" fillId="9" borderId="0" xfId="0" applyFont="1" applyFill="1" applyAlignment="1">
      <alignment horizontal="left" vertical="center" wrapText="1"/>
    </xf>
    <xf numFmtId="0" fontId="7" fillId="9" borderId="50" xfId="0" applyFont="1" applyFill="1" applyBorder="1" applyAlignment="1">
      <alignment horizontal="left" vertical="center" wrapText="1"/>
    </xf>
    <xf numFmtId="0" fontId="7" fillId="9" borderId="51" xfId="0" applyFont="1" applyFill="1" applyBorder="1" applyAlignment="1">
      <alignment horizontal="center" vertical="center" wrapText="1"/>
    </xf>
    <xf numFmtId="0" fontId="7" fillId="9" borderId="0" xfId="0" applyFont="1" applyFill="1" applyAlignment="1">
      <alignment horizontal="center" vertical="center" wrapText="1"/>
    </xf>
    <xf numFmtId="0" fontId="7" fillId="9" borderId="50" xfId="0" applyFont="1" applyFill="1" applyBorder="1" applyAlignment="1">
      <alignment horizontal="center" vertical="center" wrapText="1"/>
    </xf>
    <xf numFmtId="0" fontId="2" fillId="9" borderId="51" xfId="0" applyFont="1" applyFill="1" applyBorder="1" applyAlignment="1">
      <alignment horizontal="center" vertical="center" wrapText="1"/>
    </xf>
    <xf numFmtId="0" fontId="2" fillId="9" borderId="0" xfId="0" applyFont="1" applyFill="1" applyAlignment="1">
      <alignment horizontal="center" vertical="center" wrapText="1"/>
    </xf>
    <xf numFmtId="0" fontId="7" fillId="9" borderId="1" xfId="0" applyFont="1" applyFill="1" applyBorder="1" applyAlignment="1">
      <alignment horizontal="center" vertical="center" wrapText="1"/>
    </xf>
    <xf numFmtId="0" fontId="4" fillId="5"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9" borderId="28" xfId="0" applyFont="1" applyFill="1" applyBorder="1" applyAlignment="1">
      <alignment horizontal="center" vertical="center" wrapText="1"/>
    </xf>
    <xf numFmtId="0" fontId="23" fillId="9" borderId="1" xfId="0" applyFont="1" applyFill="1" applyBorder="1" applyAlignment="1">
      <alignment horizontal="left" vertical="center" wrapText="1"/>
    </xf>
    <xf numFmtId="0" fontId="7" fillId="9" borderId="11" xfId="0" applyFont="1" applyFill="1" applyBorder="1" applyAlignment="1">
      <alignment horizontal="center" vertical="center" wrapText="1"/>
    </xf>
    <xf numFmtId="0" fontId="7" fillId="9" borderId="19" xfId="0" applyFont="1" applyFill="1" applyBorder="1" applyAlignment="1">
      <alignment horizontal="center" vertical="center" wrapText="1"/>
    </xf>
    <xf numFmtId="0" fontId="7" fillId="9" borderId="14" xfId="0" applyFont="1" applyFill="1" applyBorder="1" applyAlignment="1">
      <alignment horizontal="center" vertical="center" wrapText="1"/>
    </xf>
    <xf numFmtId="0" fontId="7" fillId="9" borderId="57" xfId="0" applyFont="1" applyFill="1" applyBorder="1" applyAlignment="1">
      <alignment horizontal="center" vertical="center" wrapText="1"/>
    </xf>
    <xf numFmtId="0" fontId="7" fillId="9" borderId="58" xfId="0" applyFont="1" applyFill="1" applyBorder="1" applyAlignment="1">
      <alignment horizontal="center" vertical="center" wrapText="1"/>
    </xf>
    <xf numFmtId="49" fontId="7" fillId="3" borderId="5" xfId="0" applyNumberFormat="1" applyFont="1" applyFill="1" applyBorder="1" applyAlignment="1">
      <alignment horizontal="left" vertical="center"/>
    </xf>
    <xf numFmtId="49" fontId="7" fillId="3" borderId="1" xfId="0" applyNumberFormat="1" applyFont="1" applyFill="1" applyBorder="1" applyAlignment="1">
      <alignment horizontal="left" vertical="center"/>
    </xf>
    <xf numFmtId="0" fontId="15" fillId="9" borderId="1" xfId="1" applyNumberFormat="1" applyFont="1" applyFill="1" applyBorder="1" applyAlignment="1">
      <alignment horizontal="center" vertical="center"/>
    </xf>
    <xf numFmtId="0" fontId="15" fillId="9" borderId="6" xfId="1" applyNumberFormat="1" applyFont="1" applyFill="1" applyBorder="1" applyAlignment="1">
      <alignment horizontal="center" vertical="center"/>
    </xf>
    <xf numFmtId="0" fontId="33" fillId="18" borderId="1" xfId="1" applyNumberFormat="1" applyFont="1" applyFill="1" applyBorder="1" applyAlignment="1">
      <alignment horizontal="left" vertical="center"/>
    </xf>
    <xf numFmtId="0" fontId="33" fillId="18" borderId="6" xfId="1" applyNumberFormat="1" applyFont="1" applyFill="1" applyBorder="1" applyAlignment="1">
      <alignment horizontal="left" vertical="center"/>
    </xf>
    <xf numFmtId="49" fontId="7" fillId="3" borderId="2" xfId="0" applyNumberFormat="1" applyFont="1" applyFill="1" applyBorder="1" applyAlignment="1">
      <alignment horizontal="left" vertical="center"/>
    </xf>
    <xf numFmtId="49" fontId="7" fillId="3" borderId="3" xfId="0" applyNumberFormat="1" applyFont="1" applyFill="1" applyBorder="1" applyAlignment="1">
      <alignment horizontal="left" vertical="center"/>
    </xf>
    <xf numFmtId="0" fontId="15" fillId="18" borderId="3" xfId="1" applyNumberFormat="1" applyFont="1" applyFill="1" applyBorder="1" applyAlignment="1">
      <alignment horizontal="left" vertical="center"/>
    </xf>
    <xf numFmtId="0" fontId="15" fillId="18" borderId="4" xfId="1" applyNumberFormat="1" applyFont="1" applyFill="1" applyBorder="1" applyAlignment="1">
      <alignment horizontal="left" vertical="center"/>
    </xf>
    <xf numFmtId="0" fontId="15" fillId="18" borderId="1" xfId="1" applyNumberFormat="1" applyFont="1" applyFill="1" applyBorder="1" applyAlignment="1">
      <alignment horizontal="left" vertical="center"/>
    </xf>
    <xf numFmtId="0" fontId="15" fillId="18" borderId="6" xfId="1" applyNumberFormat="1" applyFont="1" applyFill="1" applyBorder="1" applyAlignment="1">
      <alignment horizontal="left" vertical="center"/>
    </xf>
    <xf numFmtId="0" fontId="7" fillId="3" borderId="11" xfId="0" applyFont="1" applyFill="1" applyBorder="1" applyAlignment="1">
      <alignment horizontal="left" vertical="center" wrapText="1"/>
    </xf>
    <xf numFmtId="0" fontId="7" fillId="3" borderId="14"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28" xfId="0" applyFont="1" applyFill="1" applyBorder="1" applyAlignment="1">
      <alignment horizontal="left" vertical="center" wrapText="1"/>
    </xf>
    <xf numFmtId="0" fontId="7" fillId="3" borderId="37" xfId="0" applyFont="1" applyFill="1" applyBorder="1" applyAlignment="1">
      <alignment horizontal="center" vertical="center" wrapText="1"/>
    </xf>
    <xf numFmtId="0" fontId="7" fillId="3" borderId="43" xfId="0" applyFont="1" applyFill="1" applyBorder="1" applyAlignment="1">
      <alignment horizontal="center" vertical="center" wrapText="1"/>
    </xf>
    <xf numFmtId="0" fontId="7" fillId="3" borderId="28" xfId="0" applyFont="1" applyFill="1" applyBorder="1" applyAlignment="1">
      <alignment horizontal="center" vertical="center" wrapText="1"/>
    </xf>
    <xf numFmtId="0" fontId="2" fillId="3" borderId="11" xfId="0" applyFont="1" applyFill="1" applyBorder="1" applyAlignment="1">
      <alignment horizontal="left" vertical="center" wrapText="1"/>
    </xf>
    <xf numFmtId="0" fontId="2" fillId="3" borderId="14" xfId="0" applyFont="1" applyFill="1" applyBorder="1" applyAlignment="1">
      <alignment horizontal="left" vertical="center" wrapText="1"/>
    </xf>
    <xf numFmtId="0" fontId="2" fillId="3" borderId="11"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37" xfId="0" applyFont="1" applyFill="1" applyBorder="1" applyAlignment="1">
      <alignment horizontal="left" vertical="center" wrapText="1"/>
    </xf>
    <xf numFmtId="0" fontId="2" fillId="3" borderId="43"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 fillId="9" borderId="1" xfId="0" applyFont="1" applyFill="1" applyBorder="1" applyAlignment="1">
      <alignment horizontal="left" vertical="center" wrapText="1"/>
    </xf>
    <xf numFmtId="0" fontId="2" fillId="9" borderId="1" xfId="0" applyFont="1" applyFill="1" applyBorder="1" applyAlignment="1">
      <alignment horizontal="center" vertical="center" wrapText="1"/>
    </xf>
    <xf numFmtId="0" fontId="23" fillId="9"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0" fontId="19" fillId="18" borderId="1" xfId="1" applyNumberFormat="1" applyFont="1" applyFill="1" applyBorder="1" applyAlignment="1">
      <alignment horizontal="left" vertical="center"/>
    </xf>
    <xf numFmtId="0" fontId="19" fillId="9" borderId="1" xfId="1" applyNumberFormat="1" applyFont="1" applyFill="1" applyBorder="1" applyAlignment="1">
      <alignment horizontal="center" vertical="center"/>
    </xf>
    <xf numFmtId="0" fontId="23" fillId="18" borderId="1" xfId="1" applyNumberFormat="1" applyFont="1" applyFill="1" applyBorder="1" applyAlignment="1">
      <alignment horizontal="left" vertical="center"/>
    </xf>
    <xf numFmtId="0" fontId="7" fillId="9" borderId="21" xfId="0" applyFont="1" applyFill="1" applyBorder="1" applyAlignment="1">
      <alignment horizontal="left" vertical="center" wrapText="1"/>
    </xf>
    <xf numFmtId="0" fontId="7" fillId="9" borderId="23" xfId="0" applyFont="1" applyFill="1" applyBorder="1" applyAlignment="1">
      <alignment horizontal="left" vertical="center" wrapText="1"/>
    </xf>
    <xf numFmtId="0" fontId="7" fillId="9" borderId="18" xfId="0" applyFont="1" applyFill="1" applyBorder="1" applyAlignment="1">
      <alignment horizontal="left" vertical="center" wrapText="1"/>
    </xf>
    <xf numFmtId="0" fontId="7" fillId="9" borderId="24" xfId="0" applyFont="1" applyFill="1" applyBorder="1" applyAlignment="1">
      <alignment horizontal="left" vertical="center" wrapText="1"/>
    </xf>
    <xf numFmtId="0" fontId="7" fillId="9" borderId="22" xfId="0" applyFont="1" applyFill="1" applyBorder="1" applyAlignment="1">
      <alignment horizontal="left" vertical="center" wrapText="1"/>
    </xf>
    <xf numFmtId="0" fontId="23" fillId="9" borderId="19" xfId="0" applyFont="1" applyFill="1" applyBorder="1" applyAlignment="1">
      <alignment horizontal="left" vertical="center" wrapText="1"/>
    </xf>
    <xf numFmtId="0" fontId="23" fillId="9" borderId="21" xfId="0" applyFont="1" applyFill="1" applyBorder="1" applyAlignment="1">
      <alignment horizontal="left" vertical="center" wrapText="1"/>
    </xf>
    <xf numFmtId="0" fontId="23" fillId="9" borderId="19" xfId="0" applyFont="1" applyFill="1" applyBorder="1" applyAlignment="1">
      <alignment horizontal="center" vertical="center" wrapText="1"/>
    </xf>
    <xf numFmtId="0" fontId="23" fillId="9" borderId="21" xfId="0" applyFont="1" applyFill="1" applyBorder="1" applyAlignment="1">
      <alignment horizontal="center" vertical="center" wrapText="1"/>
    </xf>
    <xf numFmtId="0" fontId="7" fillId="9" borderId="22" xfId="0" applyFont="1" applyFill="1" applyBorder="1" applyAlignment="1">
      <alignment horizontal="center" vertical="center" wrapText="1"/>
    </xf>
    <xf numFmtId="0" fontId="19" fillId="18" borderId="3" xfId="1" applyNumberFormat="1" applyFont="1" applyFill="1" applyBorder="1" applyAlignment="1">
      <alignment horizontal="left" vertical="center"/>
    </xf>
    <xf numFmtId="0" fontId="19" fillId="18" borderId="4" xfId="1" applyNumberFormat="1" applyFont="1" applyFill="1" applyBorder="1" applyAlignment="1">
      <alignment horizontal="left" vertical="center"/>
    </xf>
    <xf numFmtId="0" fontId="19" fillId="18" borderId="6" xfId="1" applyNumberFormat="1" applyFont="1" applyFill="1" applyBorder="1" applyAlignment="1">
      <alignment horizontal="left" vertical="center"/>
    </xf>
    <xf numFmtId="49" fontId="7" fillId="3" borderId="49" xfId="0" applyNumberFormat="1" applyFont="1" applyFill="1" applyBorder="1" applyAlignment="1">
      <alignment horizontal="left" vertical="center"/>
    </xf>
    <xf numFmtId="49" fontId="7" fillId="3" borderId="43" xfId="0" applyNumberFormat="1" applyFont="1" applyFill="1" applyBorder="1" applyAlignment="1">
      <alignment horizontal="left" vertical="center"/>
    </xf>
    <xf numFmtId="49" fontId="7" fillId="3" borderId="28" xfId="0" applyNumberFormat="1" applyFont="1" applyFill="1" applyBorder="1" applyAlignment="1">
      <alignment horizontal="left" vertical="center"/>
    </xf>
    <xf numFmtId="0" fontId="19" fillId="18" borderId="37" xfId="1" applyNumberFormat="1" applyFont="1" applyFill="1" applyBorder="1" applyAlignment="1">
      <alignment horizontal="left" vertical="center"/>
    </xf>
    <xf numFmtId="0" fontId="19" fillId="18" borderId="44" xfId="1" applyNumberFormat="1" applyFont="1" applyFill="1" applyBorder="1" applyAlignment="1">
      <alignment horizontal="left" vertical="center"/>
    </xf>
    <xf numFmtId="0" fontId="23" fillId="18" borderId="6" xfId="1" applyNumberFormat="1" applyFont="1" applyFill="1" applyBorder="1" applyAlignment="1">
      <alignment horizontal="left" vertical="center"/>
    </xf>
    <xf numFmtId="49" fontId="7" fillId="3" borderId="32" xfId="0" applyNumberFormat="1" applyFont="1" applyFill="1" applyBorder="1" applyAlignment="1">
      <alignment horizontal="left" vertical="center"/>
    </xf>
    <xf numFmtId="49" fontId="7" fillId="3" borderId="29" xfId="0" applyNumberFormat="1" applyFont="1" applyFill="1" applyBorder="1" applyAlignment="1">
      <alignment horizontal="left" vertical="center"/>
    </xf>
    <xf numFmtId="49" fontId="7" fillId="3" borderId="25" xfId="0" applyNumberFormat="1" applyFont="1" applyFill="1" applyBorder="1" applyAlignment="1">
      <alignment horizontal="left" vertical="center"/>
    </xf>
    <xf numFmtId="0" fontId="19" fillId="18" borderId="30" xfId="1" applyNumberFormat="1" applyFont="1" applyFill="1" applyBorder="1" applyAlignment="1">
      <alignment horizontal="left" vertical="center"/>
    </xf>
    <xf numFmtId="0" fontId="19" fillId="18" borderId="31" xfId="1" applyNumberFormat="1" applyFont="1" applyFill="1" applyBorder="1" applyAlignment="1">
      <alignment horizontal="left" vertical="center"/>
    </xf>
    <xf numFmtId="0" fontId="2" fillId="9" borderId="23" xfId="0" applyFont="1" applyFill="1" applyBorder="1" applyAlignment="1">
      <alignment horizontal="left" vertical="center" wrapText="1"/>
    </xf>
    <xf numFmtId="0" fontId="0" fillId="9" borderId="18" xfId="0" applyFill="1" applyBorder="1" applyAlignment="1">
      <alignment horizontal="left" vertical="center" wrapText="1"/>
    </xf>
    <xf numFmtId="0" fontId="0" fillId="9" borderId="24" xfId="0" applyFill="1" applyBorder="1" applyAlignment="1">
      <alignment horizontal="left" vertical="center" wrapText="1"/>
    </xf>
    <xf numFmtId="0" fontId="2" fillId="9" borderId="22" xfId="0" applyFont="1" applyFill="1" applyBorder="1" applyAlignment="1">
      <alignment horizontal="left" vertical="center" wrapText="1"/>
    </xf>
    <xf numFmtId="0" fontId="0" fillId="9" borderId="19" xfId="0" applyFill="1" applyBorder="1" applyAlignment="1">
      <alignment horizontal="left" vertical="center" wrapText="1"/>
    </xf>
    <xf numFmtId="0" fontId="0" fillId="9" borderId="14" xfId="0" applyFill="1" applyBorder="1" applyAlignment="1">
      <alignment horizontal="left" vertical="center" wrapText="1"/>
    </xf>
    <xf numFmtId="0" fontId="2" fillId="9" borderId="11" xfId="0" applyFont="1" applyFill="1" applyBorder="1" applyAlignment="1">
      <alignment horizontal="left" vertical="center" wrapText="1"/>
    </xf>
    <xf numFmtId="0" fontId="2" fillId="9" borderId="21" xfId="0" applyFont="1" applyFill="1" applyBorder="1" applyAlignment="1">
      <alignment horizontal="left" vertical="center" wrapText="1"/>
    </xf>
    <xf numFmtId="0" fontId="2" fillId="9" borderId="19" xfId="0" applyFont="1" applyFill="1" applyBorder="1" applyAlignment="1">
      <alignment horizontal="left" vertical="center" wrapText="1"/>
    </xf>
    <xf numFmtId="0" fontId="0" fillId="9" borderId="21" xfId="0" applyFill="1" applyBorder="1" applyAlignment="1">
      <alignment horizontal="left" vertical="center" wrapText="1"/>
    </xf>
    <xf numFmtId="0" fontId="15" fillId="18" borderId="37" xfId="1" applyNumberFormat="1" applyFont="1" applyFill="1" applyBorder="1" applyAlignment="1">
      <alignment horizontal="left" vertical="center"/>
    </xf>
    <xf numFmtId="0" fontId="15" fillId="18" borderId="44" xfId="1" applyNumberFormat="1" applyFont="1" applyFill="1" applyBorder="1" applyAlignment="1">
      <alignment horizontal="left" vertical="center"/>
    </xf>
    <xf numFmtId="0" fontId="8" fillId="18" borderId="1" xfId="0" applyFont="1" applyFill="1" applyBorder="1" applyAlignment="1">
      <alignment horizontal="center" vertical="center" wrapText="1"/>
    </xf>
    <xf numFmtId="0" fontId="34" fillId="18"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23" fillId="6" borderId="1" xfId="0" applyFont="1" applyFill="1" applyBorder="1" applyAlignment="1">
      <alignment horizontal="center" vertical="center" wrapText="1"/>
    </xf>
    <xf numFmtId="0" fontId="7" fillId="18" borderId="1" xfId="0" applyFont="1" applyFill="1" applyBorder="1" applyAlignment="1">
      <alignment horizontal="center" vertical="center" wrapText="1"/>
    </xf>
    <xf numFmtId="0" fontId="23" fillId="18" borderId="1" xfId="0" applyFont="1" applyFill="1" applyBorder="1" applyAlignment="1">
      <alignment horizontal="center" vertical="center" wrapText="1"/>
    </xf>
    <xf numFmtId="0" fontId="7" fillId="9" borderId="37" xfId="0" applyFont="1" applyFill="1" applyBorder="1" applyAlignment="1">
      <alignment horizontal="center" vertical="center" wrapText="1"/>
    </xf>
    <xf numFmtId="0" fontId="7" fillId="9" borderId="43" xfId="0" applyFont="1" applyFill="1" applyBorder="1" applyAlignment="1">
      <alignment horizontal="center" vertical="center" wrapText="1"/>
    </xf>
    <xf numFmtId="0" fontId="23" fillId="0" borderId="1" xfId="0" applyFont="1" applyBorder="1" applyAlignment="1">
      <alignment horizontal="left" vertical="center" wrapText="1"/>
    </xf>
    <xf numFmtId="0" fontId="7" fillId="9" borderId="1" xfId="0" applyFont="1" applyFill="1" applyBorder="1" applyAlignment="1">
      <alignment horizontal="center" vertical="center"/>
    </xf>
    <xf numFmtId="0" fontId="23" fillId="3" borderId="1" xfId="0" applyFont="1" applyFill="1" applyBorder="1" applyAlignment="1">
      <alignment horizontal="left" vertical="center" wrapText="1"/>
    </xf>
    <xf numFmtId="0" fontId="7" fillId="22" borderId="1" xfId="0" applyFont="1" applyFill="1" applyBorder="1" applyAlignment="1">
      <alignment horizontal="left" vertical="center" wrapText="1"/>
    </xf>
    <xf numFmtId="0" fontId="7" fillId="9" borderId="37" xfId="0" applyFont="1" applyFill="1" applyBorder="1" applyAlignment="1">
      <alignment horizontal="left" vertical="center" wrapText="1"/>
    </xf>
    <xf numFmtId="0" fontId="7" fillId="3" borderId="19" xfId="0" applyFont="1" applyFill="1" applyBorder="1" applyAlignment="1">
      <alignment horizontal="center" vertical="center" wrapText="1"/>
    </xf>
    <xf numFmtId="0" fontId="7" fillId="3" borderId="19" xfId="0" applyFont="1" applyFill="1" applyBorder="1" applyAlignment="1">
      <alignment horizontal="left" vertical="center" wrapText="1"/>
    </xf>
    <xf numFmtId="0" fontId="23" fillId="9" borderId="14" xfId="0" applyFont="1" applyFill="1" applyBorder="1" applyAlignment="1">
      <alignment horizontal="left" vertical="center" wrapText="1"/>
    </xf>
    <xf numFmtId="0" fontId="23" fillId="9" borderId="14" xfId="0" applyFont="1" applyFill="1" applyBorder="1" applyAlignment="1">
      <alignment horizontal="center" vertical="center" wrapText="1"/>
    </xf>
    <xf numFmtId="0" fontId="19" fillId="9" borderId="6" xfId="1" applyNumberFormat="1" applyFont="1" applyFill="1" applyBorder="1" applyAlignment="1">
      <alignment horizontal="center" vertical="center"/>
    </xf>
    <xf numFmtId="0" fontId="19" fillId="9" borderId="1" xfId="1" applyNumberFormat="1" applyFont="1" applyFill="1" applyBorder="1" applyAlignment="1">
      <alignment horizontal="left" vertical="center"/>
    </xf>
    <xf numFmtId="0" fontId="19" fillId="9" borderId="6" xfId="1" applyNumberFormat="1" applyFont="1" applyFill="1" applyBorder="1" applyAlignment="1">
      <alignment horizontal="left" vertical="center"/>
    </xf>
    <xf numFmtId="0" fontId="4" fillId="23" borderId="47" xfId="0" applyFont="1" applyFill="1" applyBorder="1" applyAlignment="1">
      <alignment horizontal="left" vertical="center"/>
    </xf>
    <xf numFmtId="0" fontId="4" fillId="23" borderId="41" xfId="0" applyFont="1" applyFill="1" applyBorder="1" applyAlignment="1">
      <alignment horizontal="left" vertical="center"/>
    </xf>
    <xf numFmtId="0" fontId="4" fillId="23" borderId="42" xfId="0" applyFont="1" applyFill="1" applyBorder="1" applyAlignment="1">
      <alignment horizontal="left" vertical="center"/>
    </xf>
    <xf numFmtId="49" fontId="7" fillId="3" borderId="55" xfId="0" applyNumberFormat="1" applyFont="1" applyFill="1" applyBorder="1" applyAlignment="1">
      <alignment horizontal="left" vertical="center" wrapText="1"/>
    </xf>
    <xf numFmtId="49" fontId="7" fillId="3" borderId="40" xfId="0" applyNumberFormat="1" applyFont="1" applyFill="1" applyBorder="1" applyAlignment="1">
      <alignment horizontal="left" vertical="center" wrapText="1"/>
    </xf>
    <xf numFmtId="49" fontId="7" fillId="3" borderId="20" xfId="0" applyNumberFormat="1" applyFont="1" applyFill="1" applyBorder="1" applyAlignment="1">
      <alignment horizontal="left" vertical="center" wrapText="1"/>
    </xf>
    <xf numFmtId="49" fontId="7" fillId="3" borderId="52" xfId="0" applyNumberFormat="1" applyFont="1" applyFill="1" applyBorder="1" applyAlignment="1">
      <alignment horizontal="left" vertical="center" wrapText="1"/>
    </xf>
    <xf numFmtId="49" fontId="7" fillId="3" borderId="50" xfId="0" applyNumberFormat="1" applyFont="1" applyFill="1" applyBorder="1" applyAlignment="1">
      <alignment horizontal="left" vertical="center" wrapText="1"/>
    </xf>
    <xf numFmtId="49" fontId="7" fillId="3" borderId="27" xfId="0" applyNumberFormat="1" applyFont="1" applyFill="1" applyBorder="1" applyAlignment="1">
      <alignment horizontal="left" vertical="center" wrapText="1"/>
    </xf>
    <xf numFmtId="49" fontId="7" fillId="3" borderId="3" xfId="0" applyNumberFormat="1" applyFont="1" applyFill="1" applyBorder="1" applyAlignment="1">
      <alignment horizontal="left" vertical="center" wrapText="1"/>
    </xf>
    <xf numFmtId="49" fontId="7" fillId="3" borderId="30" xfId="0" applyNumberFormat="1" applyFont="1" applyFill="1" applyBorder="1" applyAlignment="1">
      <alignment horizontal="center" vertical="center" wrapText="1"/>
    </xf>
    <xf numFmtId="49" fontId="7" fillId="3" borderId="29" xfId="0" applyNumberFormat="1" applyFont="1" applyFill="1" applyBorder="1" applyAlignment="1">
      <alignment horizontal="center" vertical="center" wrapText="1"/>
    </xf>
    <xf numFmtId="49" fontId="7" fillId="3" borderId="31" xfId="0" applyNumberFormat="1" applyFont="1" applyFill="1" applyBorder="1" applyAlignment="1">
      <alignment horizontal="center" vertical="center" wrapText="1"/>
    </xf>
    <xf numFmtId="49" fontId="7" fillId="3" borderId="37" xfId="0" applyNumberFormat="1" applyFont="1" applyFill="1" applyBorder="1" applyAlignment="1">
      <alignment horizontal="center" vertical="center" wrapText="1"/>
    </xf>
    <xf numFmtId="49" fontId="7" fillId="3" borderId="28" xfId="0" applyNumberFormat="1" applyFont="1" applyFill="1" applyBorder="1" applyAlignment="1">
      <alignment horizontal="center" vertical="center" wrapText="1"/>
    </xf>
    <xf numFmtId="49" fontId="7" fillId="3" borderId="44" xfId="0" applyNumberFormat="1" applyFont="1" applyFill="1" applyBorder="1" applyAlignment="1">
      <alignment horizontal="center" vertical="center" wrapText="1"/>
    </xf>
    <xf numFmtId="49" fontId="7" fillId="9" borderId="37" xfId="0" applyNumberFormat="1" applyFont="1" applyFill="1" applyBorder="1" applyAlignment="1">
      <alignment horizontal="left" vertical="center" wrapText="1"/>
    </xf>
    <xf numFmtId="49" fontId="7" fillId="9" borderId="43" xfId="0" applyNumberFormat="1" applyFont="1" applyFill="1" applyBorder="1" applyAlignment="1">
      <alignment horizontal="left" vertical="center" wrapText="1"/>
    </xf>
    <xf numFmtId="49" fontId="7" fillId="9" borderId="28" xfId="0" applyNumberFormat="1" applyFont="1" applyFill="1" applyBorder="1" applyAlignment="1">
      <alignment horizontal="left" vertical="center" wrapText="1"/>
    </xf>
    <xf numFmtId="49" fontId="7" fillId="18" borderId="37" xfId="0" applyNumberFormat="1" applyFont="1" applyFill="1" applyBorder="1" applyAlignment="1">
      <alignment horizontal="center" vertical="center" wrapText="1"/>
    </xf>
    <xf numFmtId="49" fontId="7" fillId="18" borderId="28" xfId="0" applyNumberFormat="1" applyFont="1" applyFill="1" applyBorder="1" applyAlignment="1">
      <alignment horizontal="center" vertical="center" wrapText="1"/>
    </xf>
    <xf numFmtId="49" fontId="7" fillId="18" borderId="44" xfId="0" applyNumberFormat="1" applyFont="1" applyFill="1" applyBorder="1" applyAlignment="1">
      <alignment horizontal="center" vertical="center" wrapText="1"/>
    </xf>
    <xf numFmtId="49" fontId="32" fillId="9" borderId="43" xfId="0" applyNumberFormat="1" applyFont="1" applyFill="1" applyBorder="1" applyAlignment="1">
      <alignment horizontal="left" vertical="center" wrapText="1"/>
    </xf>
    <xf numFmtId="49" fontId="32" fillId="9" borderId="28" xfId="0" applyNumberFormat="1" applyFont="1" applyFill="1" applyBorder="1" applyAlignment="1">
      <alignment horizontal="left" vertical="center" wrapText="1"/>
    </xf>
    <xf numFmtId="49" fontId="7" fillId="3" borderId="49" xfId="0" applyNumberFormat="1" applyFont="1" applyFill="1" applyBorder="1" applyAlignment="1">
      <alignment horizontal="left" vertical="center" wrapText="1"/>
    </xf>
    <xf numFmtId="49" fontId="7" fillId="3" borderId="43" xfId="0" applyNumberFormat="1" applyFont="1" applyFill="1" applyBorder="1" applyAlignment="1">
      <alignment horizontal="left" vertical="center" wrapText="1"/>
    </xf>
    <xf numFmtId="49" fontId="7" fillId="3" borderId="44" xfId="0" applyNumberFormat="1" applyFont="1" applyFill="1" applyBorder="1" applyAlignment="1">
      <alignment horizontal="left" vertical="center" wrapText="1"/>
    </xf>
    <xf numFmtId="49" fontId="7" fillId="9" borderId="49" xfId="0" applyNumberFormat="1" applyFont="1" applyFill="1" applyBorder="1" applyAlignment="1">
      <alignment horizontal="left" vertical="center" wrapText="1"/>
    </xf>
    <xf numFmtId="0" fontId="23" fillId="9" borderId="43" xfId="0" applyFont="1" applyFill="1" applyBorder="1" applyAlignment="1">
      <alignment horizontal="left" vertical="center" wrapText="1"/>
    </xf>
    <xf numFmtId="0" fontId="23" fillId="9" borderId="28" xfId="0" applyFont="1" applyFill="1" applyBorder="1" applyAlignment="1">
      <alignment horizontal="left" vertical="center" wrapText="1"/>
    </xf>
    <xf numFmtId="49" fontId="7" fillId="3" borderId="2" xfId="0" applyNumberFormat="1" applyFont="1" applyFill="1" applyBorder="1" applyAlignment="1">
      <alignment horizontal="left" vertical="center" wrapText="1"/>
    </xf>
    <xf numFmtId="49" fontId="7" fillId="3" borderId="5" xfId="0" applyNumberFormat="1" applyFont="1" applyFill="1" applyBorder="1" applyAlignment="1">
      <alignment horizontal="left" vertical="center" wrapText="1"/>
    </xf>
    <xf numFmtId="49" fontId="7" fillId="3" borderId="3" xfId="0" applyNumberFormat="1" applyFont="1" applyFill="1" applyBorder="1" applyAlignment="1">
      <alignment horizontal="center" vertical="center" wrapText="1"/>
    </xf>
    <xf numFmtId="49" fontId="7" fillId="3" borderId="4" xfId="0" applyNumberFormat="1" applyFont="1" applyFill="1" applyBorder="1" applyAlignment="1">
      <alignment horizontal="center" vertical="center" wrapText="1"/>
    </xf>
    <xf numFmtId="49" fontId="7" fillId="9" borderId="53" xfId="0" applyNumberFormat="1" applyFont="1" applyFill="1" applyBorder="1" applyAlignment="1">
      <alignment horizontal="left" vertical="center" wrapText="1"/>
    </xf>
    <xf numFmtId="49" fontId="7" fillId="9" borderId="45" xfId="0" applyNumberFormat="1" applyFont="1" applyFill="1" applyBorder="1" applyAlignment="1">
      <alignment horizontal="left" vertical="center" wrapText="1"/>
    </xf>
    <xf numFmtId="0" fontId="23" fillId="9" borderId="45" xfId="0" applyFont="1" applyFill="1" applyBorder="1" applyAlignment="1">
      <alignment horizontal="left" vertical="center" wrapText="1"/>
    </xf>
    <xf numFmtId="0" fontId="23" fillId="9" borderId="26" xfId="0" applyFont="1" applyFill="1" applyBorder="1" applyAlignment="1">
      <alignment horizontal="left" vertical="center" wrapText="1"/>
    </xf>
    <xf numFmtId="49" fontId="7" fillId="9" borderId="8" xfId="0" applyNumberFormat="1" applyFont="1" applyFill="1" applyBorder="1" applyAlignment="1">
      <alignment horizontal="left" vertical="center" wrapText="1"/>
    </xf>
    <xf numFmtId="0" fontId="23" fillId="9" borderId="8" xfId="0" applyFont="1" applyFill="1" applyBorder="1" applyAlignment="1">
      <alignment horizontal="left" vertical="center" wrapText="1"/>
    </xf>
    <xf numFmtId="49" fontId="7" fillId="18" borderId="38" xfId="0" applyNumberFormat="1" applyFont="1" applyFill="1" applyBorder="1" applyAlignment="1">
      <alignment horizontal="center" vertical="center" wrapText="1"/>
    </xf>
    <xf numFmtId="49" fontId="7" fillId="18" borderId="26" xfId="0" applyNumberFormat="1" applyFont="1" applyFill="1" applyBorder="1" applyAlignment="1">
      <alignment horizontal="center" vertical="center" wrapText="1"/>
    </xf>
    <xf numFmtId="49" fontId="7" fillId="18" borderId="46" xfId="0" applyNumberFormat="1" applyFont="1" applyFill="1" applyBorder="1" applyAlignment="1">
      <alignment horizontal="center" vertical="center" wrapText="1"/>
    </xf>
    <xf numFmtId="49" fontId="7" fillId="9" borderId="5" xfId="0" applyNumberFormat="1" applyFont="1" applyFill="1" applyBorder="1" applyAlignment="1">
      <alignment horizontal="left" vertical="center" wrapText="1"/>
    </xf>
    <xf numFmtId="49" fontId="7" fillId="18" borderId="1" xfId="0" applyNumberFormat="1" applyFont="1" applyFill="1" applyBorder="1" applyAlignment="1">
      <alignment horizontal="center" vertical="center" wrapText="1"/>
    </xf>
    <xf numFmtId="49" fontId="7" fillId="18" borderId="6" xfId="0" applyNumberFormat="1" applyFont="1" applyFill="1" applyBorder="1" applyAlignment="1">
      <alignment horizontal="center" vertical="center" wrapText="1"/>
    </xf>
    <xf numFmtId="0" fontId="4" fillId="23" borderId="2" xfId="0" applyFont="1" applyFill="1" applyBorder="1" applyAlignment="1">
      <alignment horizontal="left" vertical="center"/>
    </xf>
    <xf numFmtId="0" fontId="4" fillId="23" borderId="3" xfId="0" applyFont="1" applyFill="1" applyBorder="1" applyAlignment="1">
      <alignment horizontal="left" vertical="center"/>
    </xf>
    <xf numFmtId="0" fontId="4" fillId="23" borderId="4" xfId="0" applyFont="1" applyFill="1" applyBorder="1" applyAlignment="1">
      <alignment horizontal="left" vertical="center"/>
    </xf>
    <xf numFmtId="49" fontId="7" fillId="3" borderId="1" xfId="0" applyNumberFormat="1" applyFont="1" applyFill="1" applyBorder="1" applyAlignment="1">
      <alignment horizontal="center" vertical="center" wrapText="1"/>
    </xf>
    <xf numFmtId="49" fontId="7" fillId="3" borderId="6" xfId="0" applyNumberFormat="1" applyFont="1" applyFill="1" applyBorder="1" applyAlignment="1">
      <alignment horizontal="center" vertical="center" wrapText="1"/>
    </xf>
    <xf numFmtId="49" fontId="7" fillId="9" borderId="7" xfId="0" applyNumberFormat="1" applyFont="1" applyFill="1" applyBorder="1" applyAlignment="1">
      <alignment horizontal="left" vertical="center" wrapText="1"/>
    </xf>
    <xf numFmtId="49" fontId="7" fillId="18" borderId="8" xfId="0" applyNumberFormat="1" applyFont="1" applyFill="1" applyBorder="1" applyAlignment="1">
      <alignment horizontal="center" vertical="center" wrapText="1"/>
    </xf>
    <xf numFmtId="49" fontId="7" fillId="18" borderId="9" xfId="0" applyNumberFormat="1" applyFont="1" applyFill="1" applyBorder="1" applyAlignment="1">
      <alignment horizontal="center" vertical="center" wrapText="1"/>
    </xf>
    <xf numFmtId="0" fontId="1" fillId="11" borderId="56" xfId="2" applyFont="1" applyFill="1" applyBorder="1" applyAlignment="1">
      <alignment horizontal="center" vertical="center"/>
    </xf>
    <xf numFmtId="0" fontId="1" fillId="11" borderId="0" xfId="2" applyFont="1" applyFill="1" applyBorder="1" applyAlignment="1">
      <alignment horizontal="center" vertical="center"/>
    </xf>
    <xf numFmtId="0" fontId="1" fillId="5" borderId="37" xfId="0" applyFont="1" applyFill="1" applyBorder="1" applyAlignment="1">
      <alignment horizontal="left" vertical="center"/>
    </xf>
    <xf numFmtId="0" fontId="1" fillId="5" borderId="43" xfId="0" applyFont="1" applyFill="1" applyBorder="1" applyAlignment="1">
      <alignment horizontal="left" vertical="center"/>
    </xf>
    <xf numFmtId="0" fontId="1" fillId="5" borderId="28" xfId="0" applyFont="1" applyFill="1" applyBorder="1" applyAlignment="1">
      <alignment horizontal="left" vertical="center"/>
    </xf>
    <xf numFmtId="0" fontId="0" fillId="0" borderId="0" xfId="0" quotePrefix="1" applyAlignment="1">
      <alignment horizontal="center"/>
    </xf>
    <xf numFmtId="0" fontId="0" fillId="2" borderId="51" xfId="0" applyFill="1" applyBorder="1" applyAlignment="1">
      <alignment horizontal="center"/>
    </xf>
    <xf numFmtId="0" fontId="0" fillId="2" borderId="0" xfId="0" applyFill="1" applyAlignment="1">
      <alignment horizontal="center"/>
    </xf>
    <xf numFmtId="0" fontId="4" fillId="23" borderId="1" xfId="0" applyFont="1" applyFill="1" applyBorder="1" applyAlignment="1">
      <alignment horizontal="left" vertical="center"/>
    </xf>
    <xf numFmtId="49" fontId="32" fillId="9" borderId="1" xfId="0" applyNumberFormat="1" applyFont="1" applyFill="1" applyBorder="1" applyAlignment="1">
      <alignment horizontal="left" vertical="center" wrapText="1"/>
    </xf>
    <xf numFmtId="0" fontId="7" fillId="23" borderId="2" xfId="0" applyFont="1" applyFill="1" applyBorder="1" applyAlignment="1">
      <alignment horizontal="left" vertical="center"/>
    </xf>
    <xf numFmtId="0" fontId="7" fillId="23" borderId="3" xfId="0" applyFont="1" applyFill="1" applyBorder="1" applyAlignment="1">
      <alignment horizontal="left" vertical="center"/>
    </xf>
    <xf numFmtId="0" fontId="7" fillId="0" borderId="0" xfId="0" applyFont="1" applyAlignment="1">
      <alignment horizontal="left" vertical="center" wrapText="1"/>
    </xf>
    <xf numFmtId="0" fontId="45" fillId="20" borderId="1" xfId="0" applyFont="1" applyFill="1" applyBorder="1" applyAlignment="1">
      <alignment horizontal="center" vertical="center" wrapText="1"/>
    </xf>
    <xf numFmtId="0" fontId="23" fillId="6" borderId="1" xfId="0" applyFont="1" applyFill="1" applyBorder="1" applyAlignment="1">
      <alignment horizontal="left" vertical="center"/>
    </xf>
    <xf numFmtId="49" fontId="7" fillId="3" borderId="43"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5" xfId="0" applyFont="1" applyFill="1" applyBorder="1" applyAlignment="1">
      <alignment horizontal="center" vertical="center" wrapText="1"/>
    </xf>
    <xf numFmtId="49" fontId="2" fillId="3" borderId="7" xfId="0" applyNumberFormat="1" applyFont="1" applyFill="1" applyBorder="1" applyAlignment="1">
      <alignment horizontal="left" vertical="center"/>
    </xf>
    <xf numFmtId="49" fontId="2" fillId="3" borderId="8" xfId="0" applyNumberFormat="1" applyFont="1" applyFill="1" applyBorder="1" applyAlignment="1">
      <alignment horizontal="left" vertical="center"/>
    </xf>
    <xf numFmtId="0" fontId="15" fillId="18" borderId="8" xfId="1" applyNumberFormat="1" applyFont="1" applyFill="1" applyBorder="1" applyAlignment="1">
      <alignment horizontal="left" vertical="center"/>
    </xf>
    <xf numFmtId="0" fontId="15" fillId="18" borderId="9" xfId="1" applyNumberFormat="1" applyFont="1" applyFill="1" applyBorder="1" applyAlignment="1">
      <alignment horizontal="left" vertical="center"/>
    </xf>
    <xf numFmtId="49" fontId="2" fillId="3" borderId="2" xfId="0" applyNumberFormat="1" applyFont="1" applyFill="1" applyBorder="1" applyAlignment="1">
      <alignment horizontal="left" vertical="center"/>
    </xf>
    <xf numFmtId="49" fontId="2" fillId="3" borderId="3" xfId="0" applyNumberFormat="1" applyFont="1" applyFill="1" applyBorder="1" applyAlignment="1">
      <alignment horizontal="left" vertical="center"/>
    </xf>
    <xf numFmtId="49" fontId="2" fillId="3" borderId="5" xfId="0" applyNumberFormat="1" applyFont="1" applyFill="1" applyBorder="1" applyAlignment="1">
      <alignment horizontal="left" vertical="center"/>
    </xf>
    <xf numFmtId="49" fontId="2" fillId="3" borderId="1" xfId="0" applyNumberFormat="1" applyFont="1" applyFill="1" applyBorder="1" applyAlignment="1">
      <alignment horizontal="left" vertical="center"/>
    </xf>
    <xf numFmtId="0" fontId="2" fillId="3" borderId="32"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25" xfId="0" applyFont="1" applyFill="1" applyBorder="1" applyAlignment="1">
      <alignment horizontal="center" vertical="center"/>
    </xf>
    <xf numFmtId="0" fontId="2" fillId="3" borderId="30" xfId="0" applyFont="1" applyFill="1" applyBorder="1" applyAlignment="1">
      <alignment horizontal="center" vertical="center"/>
    </xf>
    <xf numFmtId="0" fontId="2" fillId="3" borderId="31" xfId="0" applyFont="1" applyFill="1" applyBorder="1" applyAlignment="1">
      <alignment horizontal="center" vertical="center"/>
    </xf>
    <xf numFmtId="0" fontId="2" fillId="9" borderId="49" xfId="0" applyFont="1" applyFill="1" applyBorder="1" applyAlignment="1">
      <alignment horizontal="left" vertical="center"/>
    </xf>
    <xf numFmtId="0" fontId="2" fillId="9" borderId="43" xfId="0" applyFont="1" applyFill="1" applyBorder="1" applyAlignment="1">
      <alignment horizontal="left" vertical="center"/>
    </xf>
    <xf numFmtId="0" fontId="0" fillId="9" borderId="43" xfId="0" applyFill="1" applyBorder="1" applyAlignment="1">
      <alignment horizontal="left" vertical="center"/>
    </xf>
    <xf numFmtId="0" fontId="0" fillId="18" borderId="37" xfId="0" applyFill="1" applyBorder="1" applyAlignment="1">
      <alignment horizontal="left" vertical="center"/>
    </xf>
    <xf numFmtId="0" fontId="0" fillId="18" borderId="43" xfId="0" applyFill="1" applyBorder="1" applyAlignment="1">
      <alignment horizontal="left" vertical="center"/>
    </xf>
    <xf numFmtId="0" fontId="0" fillId="18" borderId="28" xfId="0" applyFill="1" applyBorder="1" applyAlignment="1">
      <alignment horizontal="left" vertical="center"/>
    </xf>
    <xf numFmtId="0" fontId="2" fillId="9" borderId="37" xfId="0" applyFont="1" applyFill="1" applyBorder="1" applyAlignment="1">
      <alignment horizontal="left" vertical="center"/>
    </xf>
    <xf numFmtId="0" fontId="0" fillId="9" borderId="28" xfId="0" applyFill="1" applyBorder="1" applyAlignment="1">
      <alignment horizontal="left" vertical="center"/>
    </xf>
    <xf numFmtId="0" fontId="7" fillId="3" borderId="1" xfId="0" applyFont="1" applyFill="1" applyBorder="1" applyAlignment="1">
      <alignment horizontal="center" vertical="center"/>
    </xf>
    <xf numFmtId="0" fontId="2" fillId="18" borderId="37" xfId="0" applyFont="1" applyFill="1" applyBorder="1" applyAlignment="1">
      <alignment horizontal="center" vertical="center"/>
    </xf>
    <xf numFmtId="0" fontId="2" fillId="18" borderId="43" xfId="0" applyFont="1" applyFill="1" applyBorder="1" applyAlignment="1">
      <alignment horizontal="center" vertical="center"/>
    </xf>
    <xf numFmtId="0" fontId="2" fillId="18" borderId="44" xfId="0" applyFont="1" applyFill="1" applyBorder="1" applyAlignment="1">
      <alignment horizontal="center" vertical="center"/>
    </xf>
    <xf numFmtId="0" fontId="2" fillId="18" borderId="37" xfId="0" applyFont="1" applyFill="1" applyBorder="1" applyAlignment="1">
      <alignment horizontal="left" vertical="center"/>
    </xf>
    <xf numFmtId="0" fontId="2" fillId="18" borderId="43" xfId="0" applyFont="1" applyFill="1" applyBorder="1" applyAlignment="1">
      <alignment horizontal="left" vertical="center"/>
    </xf>
    <xf numFmtId="0" fontId="2" fillId="18" borderId="44" xfId="0" applyFont="1" applyFill="1" applyBorder="1" applyAlignment="1">
      <alignment horizontal="left" vertical="center"/>
    </xf>
    <xf numFmtId="0" fontId="0" fillId="18" borderId="44" xfId="0" applyFill="1" applyBorder="1" applyAlignment="1">
      <alignment horizontal="left" vertical="center"/>
    </xf>
    <xf numFmtId="0" fontId="0" fillId="18" borderId="37" xfId="0" applyFill="1" applyBorder="1" applyAlignment="1">
      <alignment horizontal="center" vertical="center"/>
    </xf>
    <xf numFmtId="0" fontId="0" fillId="18" borderId="43" xfId="0" applyFill="1" applyBorder="1" applyAlignment="1">
      <alignment horizontal="center" vertical="center"/>
    </xf>
    <xf numFmtId="0" fontId="0" fillId="18" borderId="28" xfId="0" applyFill="1" applyBorder="1" applyAlignment="1">
      <alignment horizontal="center" vertical="center"/>
    </xf>
    <xf numFmtId="0" fontId="2" fillId="9" borderId="53" xfId="0" applyFont="1" applyFill="1" applyBorder="1" applyAlignment="1">
      <alignment horizontal="left" vertical="center"/>
    </xf>
    <xf numFmtId="0" fontId="2" fillId="9" borderId="45" xfId="0" applyFont="1" applyFill="1" applyBorder="1" applyAlignment="1">
      <alignment horizontal="left" vertical="center"/>
    </xf>
    <xf numFmtId="0" fontId="0" fillId="9" borderId="45" xfId="0" applyFill="1" applyBorder="1" applyAlignment="1">
      <alignment horizontal="left" vertical="center"/>
    </xf>
    <xf numFmtId="0" fontId="2" fillId="9" borderId="38" xfId="0" applyFont="1" applyFill="1" applyBorder="1" applyAlignment="1">
      <alignment horizontal="left" vertical="center"/>
    </xf>
    <xf numFmtId="0" fontId="0" fillId="9" borderId="26" xfId="0" applyFill="1" applyBorder="1" applyAlignment="1">
      <alignment horizontal="left" vertical="center"/>
    </xf>
    <xf numFmtId="0" fontId="0" fillId="18" borderId="38" xfId="0" applyFill="1" applyBorder="1" applyAlignment="1">
      <alignment horizontal="center" vertical="center"/>
    </xf>
    <xf numFmtId="0" fontId="0" fillId="18" borderId="45" xfId="0" applyFill="1" applyBorder="1" applyAlignment="1">
      <alignment horizontal="center" vertical="center"/>
    </xf>
    <xf numFmtId="0" fontId="0" fillId="18" borderId="26" xfId="0" applyFill="1" applyBorder="1" applyAlignment="1">
      <alignment horizontal="center" vertical="center"/>
    </xf>
    <xf numFmtId="0" fontId="7" fillId="15" borderId="1" xfId="0" applyFont="1" applyFill="1" applyBorder="1" applyAlignment="1">
      <alignment horizontal="center" vertical="center"/>
    </xf>
    <xf numFmtId="49" fontId="28" fillId="9" borderId="1" xfId="0" applyNumberFormat="1" applyFont="1" applyFill="1" applyBorder="1" applyAlignment="1">
      <alignment horizontal="center" vertical="center" wrapText="1"/>
    </xf>
    <xf numFmtId="49" fontId="7" fillId="9" borderId="1" xfId="0" applyNumberFormat="1" applyFont="1" applyFill="1" applyBorder="1" applyAlignment="1">
      <alignment horizontal="center" vertical="center" wrapText="1"/>
    </xf>
    <xf numFmtId="0" fontId="31" fillId="9" borderId="1" xfId="0" applyFont="1" applyFill="1" applyBorder="1" applyAlignment="1">
      <alignment horizontal="center" vertical="center" wrapText="1"/>
    </xf>
    <xf numFmtId="0" fontId="2" fillId="9" borderId="32" xfId="0" applyFont="1" applyFill="1" applyBorder="1" applyAlignment="1">
      <alignment horizontal="center" vertical="center"/>
    </xf>
    <xf numFmtId="0" fontId="2" fillId="9" borderId="29" xfId="0" applyFont="1" applyFill="1" applyBorder="1" applyAlignment="1">
      <alignment horizontal="center" vertical="center"/>
    </xf>
    <xf numFmtId="0" fontId="2" fillId="9" borderId="31"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3" xfId="0" applyFont="1" applyFill="1" applyBorder="1" applyAlignment="1">
      <alignment horizontal="center" vertical="center"/>
    </xf>
    <xf numFmtId="0" fontId="0" fillId="0" borderId="0" xfId="0" applyAlignment="1">
      <alignment horizontal="center"/>
    </xf>
    <xf numFmtId="49" fontId="7" fillId="9" borderId="8" xfId="0" applyNumberFormat="1" applyFont="1" applyFill="1" applyBorder="1" applyAlignment="1">
      <alignment horizontal="left" vertical="center"/>
    </xf>
    <xf numFmtId="49" fontId="7" fillId="9" borderId="9" xfId="0" applyNumberFormat="1" applyFont="1" applyFill="1" applyBorder="1" applyAlignment="1">
      <alignment horizontal="left" vertical="center"/>
    </xf>
    <xf numFmtId="0" fontId="7" fillId="6" borderId="1" xfId="0" applyFont="1" applyFill="1" applyBorder="1" applyAlignment="1">
      <alignment horizontal="left" vertical="center" wrapText="1"/>
    </xf>
    <xf numFmtId="0" fontId="23" fillId="0" borderId="0" xfId="0" applyFont="1" applyAlignment="1">
      <alignment horizontal="center" vertical="center" wrapText="1"/>
    </xf>
    <xf numFmtId="0" fontId="48" fillId="0" borderId="0" xfId="0" applyFont="1"/>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23" fillId="18" borderId="5" xfId="1" applyFont="1" applyFill="1" applyBorder="1" applyAlignment="1">
      <alignment horizontal="center" vertical="center"/>
    </xf>
    <xf numFmtId="0" fontId="23" fillId="18" borderId="7" xfId="1" applyFont="1" applyFill="1" applyBorder="1" applyAlignment="1">
      <alignment horizontal="center" vertical="center"/>
    </xf>
    <xf numFmtId="0" fontId="22" fillId="0" borderId="33" xfId="0" applyFont="1" applyBorder="1" applyAlignment="1">
      <alignment horizontal="center" vertical="center"/>
    </xf>
    <xf numFmtId="0" fontId="22" fillId="0" borderId="0" xfId="0" applyFont="1" applyAlignment="1">
      <alignment horizontal="center" vertical="center"/>
    </xf>
    <xf numFmtId="0" fontId="7" fillId="9" borderId="49" xfId="0" applyFont="1" applyFill="1" applyBorder="1" applyAlignment="1">
      <alignment horizontal="left" vertical="center"/>
    </xf>
    <xf numFmtId="0" fontId="7" fillId="9" borderId="43" xfId="0" applyFont="1" applyFill="1" applyBorder="1" applyAlignment="1">
      <alignment horizontal="left" vertical="center"/>
    </xf>
    <xf numFmtId="0" fontId="7" fillId="9" borderId="37" xfId="0" applyFont="1" applyFill="1" applyBorder="1" applyAlignment="1">
      <alignment horizontal="left" vertical="center"/>
    </xf>
    <xf numFmtId="0" fontId="23" fillId="9" borderId="28" xfId="0" applyFont="1" applyFill="1" applyBorder="1" applyAlignment="1">
      <alignment horizontal="left" vertical="center"/>
    </xf>
    <xf numFmtId="0" fontId="23" fillId="9" borderId="43" xfId="0" applyFont="1" applyFill="1" applyBorder="1" applyAlignment="1">
      <alignment horizontal="left" vertical="center"/>
    </xf>
    <xf numFmtId="0" fontId="7" fillId="18" borderId="1" xfId="0" applyFont="1" applyFill="1" applyBorder="1" applyAlignment="1">
      <alignment horizontal="center" vertical="center"/>
    </xf>
    <xf numFmtId="0" fontId="22" fillId="24" borderId="1" xfId="0" applyFont="1" applyFill="1" applyBorder="1" applyAlignment="1">
      <alignment horizontal="center" vertical="center"/>
    </xf>
    <xf numFmtId="0" fontId="7" fillId="6" borderId="1" xfId="0" applyFont="1" applyFill="1" applyBorder="1" applyAlignment="1">
      <alignment horizontal="center" vertical="center"/>
    </xf>
    <xf numFmtId="0" fontId="7" fillId="0" borderId="0" xfId="0" applyFont="1" applyAlignment="1">
      <alignment vertical="center"/>
    </xf>
    <xf numFmtId="0" fontId="7" fillId="9" borderId="1" xfId="0" applyFont="1" applyFill="1" applyBorder="1" applyAlignment="1">
      <alignment horizontal="left" vertical="center"/>
    </xf>
    <xf numFmtId="0" fontId="23" fillId="9" borderId="1" xfId="0" applyFont="1" applyFill="1" applyBorder="1" applyAlignment="1">
      <alignment horizontal="left" vertical="center"/>
    </xf>
    <xf numFmtId="0" fontId="23" fillId="14" borderId="1" xfId="0" applyFont="1" applyFill="1" applyBorder="1" applyAlignment="1">
      <alignment horizontal="center" vertical="center"/>
    </xf>
    <xf numFmtId="0" fontId="7" fillId="14" borderId="1" xfId="0" applyFont="1" applyFill="1" applyBorder="1" applyAlignment="1">
      <alignment horizontal="center" vertical="center"/>
    </xf>
    <xf numFmtId="0" fontId="7" fillId="14" borderId="1" xfId="0" applyFont="1" applyFill="1" applyBorder="1" applyAlignment="1">
      <alignment horizontal="center" vertical="center"/>
    </xf>
    <xf numFmtId="0" fontId="7" fillId="15" borderId="28" xfId="0" applyFont="1" applyFill="1" applyBorder="1" applyAlignment="1">
      <alignment horizontal="center" vertical="center"/>
    </xf>
    <xf numFmtId="0" fontId="28" fillId="17" borderId="1" xfId="0" applyFont="1" applyFill="1" applyBorder="1" applyAlignment="1">
      <alignment horizontal="center" vertical="center"/>
    </xf>
    <xf numFmtId="9" fontId="28" fillId="17" borderId="1" xfId="3" applyFont="1" applyFill="1" applyBorder="1" applyAlignment="1">
      <alignment horizontal="center" vertical="center"/>
    </xf>
    <xf numFmtId="0" fontId="49" fillId="0" borderId="0" xfId="0" applyFont="1" applyAlignment="1">
      <alignment vertical="center"/>
    </xf>
  </cellXfs>
  <cellStyles count="5">
    <cellStyle name="Good" xfId="1" builtinId="26"/>
    <cellStyle name="Hyperlink" xfId="2" builtinId="8"/>
    <cellStyle name="Neutral" xfId="4" builtinId="28"/>
    <cellStyle name="Normal" xfId="0" builtinId="0"/>
    <cellStyle name="Percent" xfId="3"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17.png"/><Relationship Id="rId12" Type="http://schemas.openxmlformats.org/officeDocument/2006/relationships/image" Target="../media/image8.png"/><Relationship Id="rId2" Type="http://schemas.openxmlformats.org/officeDocument/2006/relationships/image" Target="../media/image15.png"/><Relationship Id="rId16" Type="http://schemas.openxmlformats.org/officeDocument/2006/relationships/image" Target="../media/image10.png"/><Relationship Id="rId1" Type="http://schemas.openxmlformats.org/officeDocument/2006/relationships/image" Target="../media/image2.png"/><Relationship Id="rId6" Type="http://schemas.openxmlformats.org/officeDocument/2006/relationships/image" Target="../media/image5.png"/><Relationship Id="rId11" Type="http://schemas.openxmlformats.org/officeDocument/2006/relationships/image" Target="../media/image12.png"/><Relationship Id="rId5" Type="http://schemas.openxmlformats.org/officeDocument/2006/relationships/image" Target="../media/image16.png"/><Relationship Id="rId15" Type="http://schemas.openxmlformats.org/officeDocument/2006/relationships/image" Target="../media/image14.png"/><Relationship Id="rId10" Type="http://schemas.openxmlformats.org/officeDocument/2006/relationships/image" Target="../media/image7.png"/><Relationship Id="rId4" Type="http://schemas.openxmlformats.org/officeDocument/2006/relationships/image" Target="../media/image4.png"/><Relationship Id="rId9" Type="http://schemas.openxmlformats.org/officeDocument/2006/relationships/image" Target="../media/image11.png"/><Relationship Id="rId14"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17.png"/><Relationship Id="rId12" Type="http://schemas.openxmlformats.org/officeDocument/2006/relationships/image" Target="../media/image8.png"/><Relationship Id="rId2" Type="http://schemas.openxmlformats.org/officeDocument/2006/relationships/image" Target="../media/image15.png"/><Relationship Id="rId16" Type="http://schemas.openxmlformats.org/officeDocument/2006/relationships/image" Target="../media/image10.png"/><Relationship Id="rId1" Type="http://schemas.openxmlformats.org/officeDocument/2006/relationships/image" Target="../media/image2.png"/><Relationship Id="rId6" Type="http://schemas.openxmlformats.org/officeDocument/2006/relationships/image" Target="../media/image5.png"/><Relationship Id="rId11" Type="http://schemas.openxmlformats.org/officeDocument/2006/relationships/image" Target="../media/image12.png"/><Relationship Id="rId5" Type="http://schemas.openxmlformats.org/officeDocument/2006/relationships/image" Target="../media/image16.png"/><Relationship Id="rId15" Type="http://schemas.openxmlformats.org/officeDocument/2006/relationships/image" Target="../media/image14.png"/><Relationship Id="rId10" Type="http://schemas.openxmlformats.org/officeDocument/2006/relationships/image" Target="../media/image7.png"/><Relationship Id="rId4" Type="http://schemas.openxmlformats.org/officeDocument/2006/relationships/image" Target="../media/image4.png"/><Relationship Id="rId9" Type="http://schemas.openxmlformats.org/officeDocument/2006/relationships/image" Target="../media/image11.png"/><Relationship Id="rId14"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17.png"/><Relationship Id="rId12" Type="http://schemas.openxmlformats.org/officeDocument/2006/relationships/image" Target="../media/image8.png"/><Relationship Id="rId2" Type="http://schemas.openxmlformats.org/officeDocument/2006/relationships/image" Target="../media/image15.png"/><Relationship Id="rId16" Type="http://schemas.openxmlformats.org/officeDocument/2006/relationships/image" Target="../media/image10.png"/><Relationship Id="rId1" Type="http://schemas.openxmlformats.org/officeDocument/2006/relationships/image" Target="../media/image2.png"/><Relationship Id="rId6" Type="http://schemas.openxmlformats.org/officeDocument/2006/relationships/image" Target="../media/image5.png"/><Relationship Id="rId11" Type="http://schemas.openxmlformats.org/officeDocument/2006/relationships/image" Target="../media/image12.png"/><Relationship Id="rId5" Type="http://schemas.openxmlformats.org/officeDocument/2006/relationships/image" Target="../media/image16.png"/><Relationship Id="rId15" Type="http://schemas.openxmlformats.org/officeDocument/2006/relationships/image" Target="../media/image14.png"/><Relationship Id="rId10" Type="http://schemas.openxmlformats.org/officeDocument/2006/relationships/image" Target="../media/image7.png"/><Relationship Id="rId4" Type="http://schemas.openxmlformats.org/officeDocument/2006/relationships/image" Target="../media/image4.png"/><Relationship Id="rId9" Type="http://schemas.openxmlformats.org/officeDocument/2006/relationships/image" Target="../media/image11.png"/><Relationship Id="rId14" Type="http://schemas.openxmlformats.org/officeDocument/2006/relationships/image" Target="../media/image9.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12.png"/><Relationship Id="rId7" Type="http://schemas.openxmlformats.org/officeDocument/2006/relationships/image" Target="../media/image14.png"/><Relationship Id="rId2" Type="http://schemas.openxmlformats.org/officeDocument/2006/relationships/image" Target="../media/image7.png"/><Relationship Id="rId1" Type="http://schemas.openxmlformats.org/officeDocument/2006/relationships/image" Target="../media/image11.png"/><Relationship Id="rId6"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4</xdr:col>
      <xdr:colOff>590550</xdr:colOff>
      <xdr:row>26</xdr:row>
      <xdr:rowOff>9525</xdr:rowOff>
    </xdr:from>
    <xdr:to>
      <xdr:col>28</xdr:col>
      <xdr:colOff>114300</xdr:colOff>
      <xdr:row>35</xdr:row>
      <xdr:rowOff>66675</xdr:rowOff>
    </xdr:to>
    <xdr:pic>
      <xdr:nvPicPr>
        <xdr:cNvPr id="3" name="Picture 2">
          <a:extLst>
            <a:ext uri="{FF2B5EF4-FFF2-40B4-BE49-F238E27FC236}">
              <a16:creationId xmlns:a16="http://schemas.microsoft.com/office/drawing/2014/main" id="{41079D95-7094-4A0C-BEAC-3677F4554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0" y="5057775"/>
          <a:ext cx="14420850"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19050</xdr:colOff>
      <xdr:row>2</xdr:row>
      <xdr:rowOff>19051</xdr:rowOff>
    </xdr:from>
    <xdr:to>
      <xdr:col>18</xdr:col>
      <xdr:colOff>619126</xdr:colOff>
      <xdr:row>23</xdr:row>
      <xdr:rowOff>180975</xdr:rowOff>
    </xdr:to>
    <xdr:pic>
      <xdr:nvPicPr>
        <xdr:cNvPr id="10" name="Picture 9">
          <a:extLst>
            <a:ext uri="{FF2B5EF4-FFF2-40B4-BE49-F238E27FC236}">
              <a16:creationId xmlns:a16="http://schemas.microsoft.com/office/drawing/2014/main" id="{DC58F916-48F6-409B-BC92-D04590BEBC89}"/>
            </a:ext>
          </a:extLst>
        </xdr:cNvPr>
        <xdr:cNvPicPr>
          <a:picLocks noChangeAspect="1"/>
        </xdr:cNvPicPr>
      </xdr:nvPicPr>
      <xdr:blipFill>
        <a:blip xmlns:r="http://schemas.openxmlformats.org/officeDocument/2006/relationships" r:embed="rId1"/>
        <a:stretch>
          <a:fillRect/>
        </a:stretch>
      </xdr:blipFill>
      <xdr:spPr>
        <a:xfrm>
          <a:off x="9229725" y="495301"/>
          <a:ext cx="4286251" cy="4162424"/>
        </a:xfrm>
        <a:prstGeom prst="rect">
          <a:avLst/>
        </a:prstGeom>
        <a:ln>
          <a:solidFill>
            <a:schemeClr val="tx1"/>
          </a:solidFill>
        </a:ln>
      </xdr:spPr>
    </xdr:pic>
    <xdr:clientData/>
  </xdr:twoCellAnchor>
  <xdr:twoCellAnchor editAs="oneCell">
    <xdr:from>
      <xdr:col>25</xdr:col>
      <xdr:colOff>19050</xdr:colOff>
      <xdr:row>2</xdr:row>
      <xdr:rowOff>9524</xdr:rowOff>
    </xdr:from>
    <xdr:to>
      <xdr:col>36</xdr:col>
      <xdr:colOff>602812</xdr:colOff>
      <xdr:row>23</xdr:row>
      <xdr:rowOff>190500</xdr:rowOff>
    </xdr:to>
    <xdr:pic>
      <xdr:nvPicPr>
        <xdr:cNvPr id="15" name="Picture 14">
          <a:extLst>
            <a:ext uri="{FF2B5EF4-FFF2-40B4-BE49-F238E27FC236}">
              <a16:creationId xmlns:a16="http://schemas.microsoft.com/office/drawing/2014/main" id="{D02E8C18-C6CF-49A5-8E57-4B63942F6515}"/>
            </a:ext>
          </a:extLst>
        </xdr:cNvPr>
        <xdr:cNvPicPr>
          <a:picLocks noChangeAspect="1"/>
        </xdr:cNvPicPr>
      </xdr:nvPicPr>
      <xdr:blipFill>
        <a:blip xmlns:r="http://schemas.openxmlformats.org/officeDocument/2006/relationships" r:embed="rId2"/>
        <a:stretch>
          <a:fillRect/>
        </a:stretch>
      </xdr:blipFill>
      <xdr:spPr>
        <a:xfrm>
          <a:off x="17202150" y="485774"/>
          <a:ext cx="7289362" cy="4171951"/>
        </a:xfrm>
        <a:prstGeom prst="rect">
          <a:avLst/>
        </a:prstGeom>
      </xdr:spPr>
    </xdr:pic>
    <xdr:clientData/>
  </xdr:twoCellAnchor>
  <xdr:twoCellAnchor editAs="oneCell">
    <xdr:from>
      <xdr:col>25</xdr:col>
      <xdr:colOff>19051</xdr:colOff>
      <xdr:row>26</xdr:row>
      <xdr:rowOff>0</xdr:rowOff>
    </xdr:from>
    <xdr:to>
      <xdr:col>36</xdr:col>
      <xdr:colOff>597280</xdr:colOff>
      <xdr:row>47</xdr:row>
      <xdr:rowOff>140350</xdr:rowOff>
    </xdr:to>
    <xdr:pic>
      <xdr:nvPicPr>
        <xdr:cNvPr id="16" name="Picture 15">
          <a:extLst>
            <a:ext uri="{FF2B5EF4-FFF2-40B4-BE49-F238E27FC236}">
              <a16:creationId xmlns:a16="http://schemas.microsoft.com/office/drawing/2014/main" id="{A1F1B9CF-0DCF-4FDD-B0F8-90D49F663B11}"/>
            </a:ext>
          </a:extLst>
        </xdr:cNvPr>
        <xdr:cNvPicPr>
          <a:picLocks noChangeAspect="1"/>
        </xdr:cNvPicPr>
      </xdr:nvPicPr>
      <xdr:blipFill>
        <a:blip xmlns:r="http://schemas.openxmlformats.org/officeDocument/2006/relationships" r:embed="rId3"/>
        <a:stretch>
          <a:fillRect/>
        </a:stretch>
      </xdr:blipFill>
      <xdr:spPr>
        <a:xfrm>
          <a:off x="17202151" y="5048250"/>
          <a:ext cx="7290179" cy="4147200"/>
        </a:xfrm>
        <a:prstGeom prst="rect">
          <a:avLst/>
        </a:prstGeom>
      </xdr:spPr>
    </xdr:pic>
    <xdr:clientData/>
  </xdr:twoCellAnchor>
  <xdr:twoCellAnchor editAs="oneCell">
    <xdr:from>
      <xdr:col>25</xdr:col>
      <xdr:colOff>19050</xdr:colOff>
      <xdr:row>50</xdr:row>
      <xdr:rowOff>0</xdr:rowOff>
    </xdr:from>
    <xdr:to>
      <xdr:col>36</xdr:col>
      <xdr:colOff>590179</xdr:colOff>
      <xdr:row>71</xdr:row>
      <xdr:rowOff>140350</xdr:rowOff>
    </xdr:to>
    <xdr:pic>
      <xdr:nvPicPr>
        <xdr:cNvPr id="18" name="Picture 17">
          <a:extLst>
            <a:ext uri="{FF2B5EF4-FFF2-40B4-BE49-F238E27FC236}">
              <a16:creationId xmlns:a16="http://schemas.microsoft.com/office/drawing/2014/main" id="{9B7EB51E-77E8-4F93-AF7E-4050876CEE22}"/>
            </a:ext>
          </a:extLst>
        </xdr:cNvPr>
        <xdr:cNvPicPr>
          <a:picLocks noChangeAspect="1"/>
        </xdr:cNvPicPr>
      </xdr:nvPicPr>
      <xdr:blipFill>
        <a:blip xmlns:r="http://schemas.openxmlformats.org/officeDocument/2006/relationships" r:embed="rId4"/>
        <a:stretch>
          <a:fillRect/>
        </a:stretch>
      </xdr:blipFill>
      <xdr:spPr>
        <a:xfrm>
          <a:off x="17202150" y="9620250"/>
          <a:ext cx="7276729" cy="4147200"/>
        </a:xfrm>
        <a:prstGeom prst="rect">
          <a:avLst/>
        </a:prstGeom>
      </xdr:spPr>
    </xdr:pic>
    <xdr:clientData/>
  </xdr:twoCellAnchor>
  <xdr:twoCellAnchor editAs="oneCell">
    <xdr:from>
      <xdr:col>25</xdr:col>
      <xdr:colOff>19050</xdr:colOff>
      <xdr:row>74</xdr:row>
      <xdr:rowOff>0</xdr:rowOff>
    </xdr:from>
    <xdr:to>
      <xdr:col>36</xdr:col>
      <xdr:colOff>602846</xdr:colOff>
      <xdr:row>95</xdr:row>
      <xdr:rowOff>150300</xdr:rowOff>
    </xdr:to>
    <xdr:pic>
      <xdr:nvPicPr>
        <xdr:cNvPr id="20" name="Picture 19">
          <a:extLst>
            <a:ext uri="{FF2B5EF4-FFF2-40B4-BE49-F238E27FC236}">
              <a16:creationId xmlns:a16="http://schemas.microsoft.com/office/drawing/2014/main" id="{D6419B51-0914-43D8-AD09-1823315CBC84}"/>
            </a:ext>
          </a:extLst>
        </xdr:cNvPr>
        <xdr:cNvPicPr>
          <a:picLocks noChangeAspect="1"/>
        </xdr:cNvPicPr>
      </xdr:nvPicPr>
      <xdr:blipFill>
        <a:blip xmlns:r="http://schemas.openxmlformats.org/officeDocument/2006/relationships" r:embed="rId5"/>
        <a:stretch>
          <a:fillRect/>
        </a:stretch>
      </xdr:blipFill>
      <xdr:spPr>
        <a:xfrm>
          <a:off x="17202150" y="14192250"/>
          <a:ext cx="7283046" cy="4150800"/>
        </a:xfrm>
        <a:prstGeom prst="rect">
          <a:avLst/>
        </a:prstGeom>
      </xdr:spPr>
    </xdr:pic>
    <xdr:clientData/>
  </xdr:twoCellAnchor>
  <xdr:twoCellAnchor editAs="oneCell">
    <xdr:from>
      <xdr:col>25</xdr:col>
      <xdr:colOff>28575</xdr:colOff>
      <xdr:row>2</xdr:row>
      <xdr:rowOff>9525</xdr:rowOff>
    </xdr:from>
    <xdr:to>
      <xdr:col>36</xdr:col>
      <xdr:colOff>601134</xdr:colOff>
      <xdr:row>23</xdr:row>
      <xdr:rowOff>171450</xdr:rowOff>
    </xdr:to>
    <xdr:pic>
      <xdr:nvPicPr>
        <xdr:cNvPr id="22" name="Picture 21">
          <a:extLst>
            <a:ext uri="{FF2B5EF4-FFF2-40B4-BE49-F238E27FC236}">
              <a16:creationId xmlns:a16="http://schemas.microsoft.com/office/drawing/2014/main" id="{F9DAF6AA-436E-4DC7-8691-EF84AC90E674}"/>
            </a:ext>
          </a:extLst>
        </xdr:cNvPr>
        <xdr:cNvPicPr>
          <a:picLocks noChangeAspect="1"/>
        </xdr:cNvPicPr>
      </xdr:nvPicPr>
      <xdr:blipFill>
        <a:blip xmlns:r="http://schemas.openxmlformats.org/officeDocument/2006/relationships" r:embed="rId6"/>
        <a:stretch>
          <a:fillRect/>
        </a:stretch>
      </xdr:blipFill>
      <xdr:spPr>
        <a:xfrm>
          <a:off x="17211675" y="485775"/>
          <a:ext cx="7278159" cy="4162425"/>
        </a:xfrm>
        <a:prstGeom prst="rect">
          <a:avLst/>
        </a:prstGeom>
      </xdr:spPr>
    </xdr:pic>
    <xdr:clientData/>
  </xdr:twoCellAnchor>
  <xdr:twoCellAnchor editAs="oneCell">
    <xdr:from>
      <xdr:col>25</xdr:col>
      <xdr:colOff>19050</xdr:colOff>
      <xdr:row>26</xdr:row>
      <xdr:rowOff>19050</xdr:rowOff>
    </xdr:from>
    <xdr:to>
      <xdr:col>36</xdr:col>
      <xdr:colOff>590550</xdr:colOff>
      <xdr:row>48</xdr:row>
      <xdr:rowOff>2569</xdr:rowOff>
    </xdr:to>
    <xdr:pic>
      <xdr:nvPicPr>
        <xdr:cNvPr id="24" name="Picture 23">
          <a:extLst>
            <a:ext uri="{FF2B5EF4-FFF2-40B4-BE49-F238E27FC236}">
              <a16:creationId xmlns:a16="http://schemas.microsoft.com/office/drawing/2014/main" id="{AA77D517-4685-4340-AC31-D98C16C8B275}"/>
            </a:ext>
          </a:extLst>
        </xdr:cNvPr>
        <xdr:cNvPicPr>
          <a:picLocks noChangeAspect="1"/>
        </xdr:cNvPicPr>
      </xdr:nvPicPr>
      <xdr:blipFill>
        <a:blip xmlns:r="http://schemas.openxmlformats.org/officeDocument/2006/relationships" r:embed="rId7"/>
        <a:stretch>
          <a:fillRect/>
        </a:stretch>
      </xdr:blipFill>
      <xdr:spPr>
        <a:xfrm>
          <a:off x="17202150" y="5067300"/>
          <a:ext cx="7277100" cy="4161819"/>
        </a:xfrm>
        <a:prstGeom prst="rect">
          <a:avLst/>
        </a:prstGeom>
      </xdr:spPr>
    </xdr:pic>
    <xdr:clientData/>
  </xdr:twoCellAnchor>
  <xdr:twoCellAnchor editAs="oneCell">
    <xdr:from>
      <xdr:col>25</xdr:col>
      <xdr:colOff>19049</xdr:colOff>
      <xdr:row>50</xdr:row>
      <xdr:rowOff>19049</xdr:rowOff>
    </xdr:from>
    <xdr:to>
      <xdr:col>36</xdr:col>
      <xdr:colOff>600075</xdr:colOff>
      <xdr:row>71</xdr:row>
      <xdr:rowOff>171450</xdr:rowOff>
    </xdr:to>
    <xdr:pic>
      <xdr:nvPicPr>
        <xdr:cNvPr id="26" name="Picture 25">
          <a:extLst>
            <a:ext uri="{FF2B5EF4-FFF2-40B4-BE49-F238E27FC236}">
              <a16:creationId xmlns:a16="http://schemas.microsoft.com/office/drawing/2014/main" id="{05575A5C-5828-4A29-AA51-04F9D806C449}"/>
            </a:ext>
          </a:extLst>
        </xdr:cNvPr>
        <xdr:cNvPicPr>
          <a:picLocks noChangeAspect="1"/>
        </xdr:cNvPicPr>
      </xdr:nvPicPr>
      <xdr:blipFill>
        <a:blip xmlns:r="http://schemas.openxmlformats.org/officeDocument/2006/relationships" r:embed="rId8"/>
        <a:stretch>
          <a:fillRect/>
        </a:stretch>
      </xdr:blipFill>
      <xdr:spPr>
        <a:xfrm>
          <a:off x="17202149" y="9639299"/>
          <a:ext cx="7286626" cy="4152901"/>
        </a:xfrm>
        <a:prstGeom prst="rect">
          <a:avLst/>
        </a:prstGeom>
      </xdr:spPr>
    </xdr:pic>
    <xdr:clientData/>
  </xdr:twoCellAnchor>
  <xdr:twoCellAnchor editAs="oneCell">
    <xdr:from>
      <xdr:col>25</xdr:col>
      <xdr:colOff>28575</xdr:colOff>
      <xdr:row>74</xdr:row>
      <xdr:rowOff>19049</xdr:rowOff>
    </xdr:from>
    <xdr:to>
      <xdr:col>36</xdr:col>
      <xdr:colOff>600075</xdr:colOff>
      <xdr:row>96</xdr:row>
      <xdr:rowOff>2568</xdr:rowOff>
    </xdr:to>
    <xdr:pic>
      <xdr:nvPicPr>
        <xdr:cNvPr id="28" name="Picture 27">
          <a:extLst>
            <a:ext uri="{FF2B5EF4-FFF2-40B4-BE49-F238E27FC236}">
              <a16:creationId xmlns:a16="http://schemas.microsoft.com/office/drawing/2014/main" id="{EF4982BD-6609-4252-AE50-5F42A0A38578}"/>
            </a:ext>
          </a:extLst>
        </xdr:cNvPr>
        <xdr:cNvPicPr>
          <a:picLocks noChangeAspect="1"/>
        </xdr:cNvPicPr>
      </xdr:nvPicPr>
      <xdr:blipFill>
        <a:blip xmlns:r="http://schemas.openxmlformats.org/officeDocument/2006/relationships" r:embed="rId9"/>
        <a:stretch>
          <a:fillRect/>
        </a:stretch>
      </xdr:blipFill>
      <xdr:spPr>
        <a:xfrm>
          <a:off x="17211675" y="14211299"/>
          <a:ext cx="7277100" cy="4161819"/>
        </a:xfrm>
        <a:prstGeom prst="rect">
          <a:avLst/>
        </a:prstGeom>
      </xdr:spPr>
    </xdr:pic>
    <xdr:clientData/>
  </xdr:twoCellAnchor>
  <xdr:twoCellAnchor editAs="oneCell">
    <xdr:from>
      <xdr:col>13</xdr:col>
      <xdr:colOff>9525</xdr:colOff>
      <xdr:row>2</xdr:row>
      <xdr:rowOff>0</xdr:rowOff>
    </xdr:from>
    <xdr:to>
      <xdr:col>23</xdr:col>
      <xdr:colOff>503503</xdr:colOff>
      <xdr:row>24</xdr:row>
      <xdr:rowOff>3174</xdr:rowOff>
    </xdr:to>
    <xdr:pic>
      <xdr:nvPicPr>
        <xdr:cNvPr id="29" name="Picture 28">
          <a:extLst>
            <a:ext uri="{FF2B5EF4-FFF2-40B4-BE49-F238E27FC236}">
              <a16:creationId xmlns:a16="http://schemas.microsoft.com/office/drawing/2014/main" id="{FA64651F-2397-4F9D-AF93-91B2A08B71E5}"/>
            </a:ext>
          </a:extLst>
        </xdr:cNvPr>
        <xdr:cNvPicPr>
          <a:picLocks noChangeAspect="1"/>
        </xdr:cNvPicPr>
      </xdr:nvPicPr>
      <xdr:blipFill>
        <a:blip xmlns:r="http://schemas.openxmlformats.org/officeDocument/2006/relationships" r:embed="rId10"/>
        <a:stretch>
          <a:fillRect/>
        </a:stretch>
      </xdr:blipFill>
      <xdr:spPr>
        <a:xfrm>
          <a:off x="9220200" y="476250"/>
          <a:ext cx="7209104" cy="4190999"/>
        </a:xfrm>
        <a:prstGeom prst="rect">
          <a:avLst/>
        </a:prstGeom>
      </xdr:spPr>
    </xdr:pic>
    <xdr:clientData/>
  </xdr:twoCellAnchor>
  <xdr:twoCellAnchor editAs="oneCell">
    <xdr:from>
      <xdr:col>13</xdr:col>
      <xdr:colOff>19051</xdr:colOff>
      <xdr:row>26</xdr:row>
      <xdr:rowOff>0</xdr:rowOff>
    </xdr:from>
    <xdr:to>
      <xdr:col>23</xdr:col>
      <xdr:colOff>488043</xdr:colOff>
      <xdr:row>47</xdr:row>
      <xdr:rowOff>160417</xdr:rowOff>
    </xdr:to>
    <xdr:pic>
      <xdr:nvPicPr>
        <xdr:cNvPr id="31" name="Picture 30">
          <a:extLst>
            <a:ext uri="{FF2B5EF4-FFF2-40B4-BE49-F238E27FC236}">
              <a16:creationId xmlns:a16="http://schemas.microsoft.com/office/drawing/2014/main" id="{0C94AB47-5767-4D66-82B2-6AA4F6F82A3A}"/>
            </a:ext>
          </a:extLst>
        </xdr:cNvPr>
        <xdr:cNvPicPr>
          <a:picLocks noChangeAspect="1"/>
        </xdr:cNvPicPr>
      </xdr:nvPicPr>
      <xdr:blipFill>
        <a:blip xmlns:r="http://schemas.openxmlformats.org/officeDocument/2006/relationships" r:embed="rId11"/>
        <a:stretch>
          <a:fillRect/>
        </a:stretch>
      </xdr:blipFill>
      <xdr:spPr>
        <a:xfrm>
          <a:off x="9229726" y="5048250"/>
          <a:ext cx="7177768" cy="4167267"/>
        </a:xfrm>
        <a:prstGeom prst="rect">
          <a:avLst/>
        </a:prstGeom>
      </xdr:spPr>
    </xdr:pic>
    <xdr:clientData/>
  </xdr:twoCellAnchor>
  <xdr:twoCellAnchor editAs="oneCell">
    <xdr:from>
      <xdr:col>25</xdr:col>
      <xdr:colOff>19050</xdr:colOff>
      <xdr:row>26</xdr:row>
      <xdr:rowOff>19050</xdr:rowOff>
    </xdr:from>
    <xdr:to>
      <xdr:col>36</xdr:col>
      <xdr:colOff>590549</xdr:colOff>
      <xdr:row>48</xdr:row>
      <xdr:rowOff>2569</xdr:rowOff>
    </xdr:to>
    <xdr:pic>
      <xdr:nvPicPr>
        <xdr:cNvPr id="32" name="Picture 31">
          <a:extLst>
            <a:ext uri="{FF2B5EF4-FFF2-40B4-BE49-F238E27FC236}">
              <a16:creationId xmlns:a16="http://schemas.microsoft.com/office/drawing/2014/main" id="{3EEC20C4-D231-4E18-9596-210366D3DD9C}"/>
            </a:ext>
          </a:extLst>
        </xdr:cNvPr>
        <xdr:cNvPicPr>
          <a:picLocks noChangeAspect="1"/>
        </xdr:cNvPicPr>
      </xdr:nvPicPr>
      <xdr:blipFill>
        <a:blip xmlns:r="http://schemas.openxmlformats.org/officeDocument/2006/relationships" r:embed="rId7"/>
        <a:stretch>
          <a:fillRect/>
        </a:stretch>
      </xdr:blipFill>
      <xdr:spPr>
        <a:xfrm>
          <a:off x="17202150" y="5067300"/>
          <a:ext cx="7277099" cy="4161819"/>
        </a:xfrm>
        <a:prstGeom prst="rect">
          <a:avLst/>
        </a:prstGeom>
      </xdr:spPr>
    </xdr:pic>
    <xdr:clientData/>
  </xdr:twoCellAnchor>
  <xdr:twoCellAnchor editAs="oneCell">
    <xdr:from>
      <xdr:col>13</xdr:col>
      <xdr:colOff>19050</xdr:colOff>
      <xdr:row>50</xdr:row>
      <xdr:rowOff>9525</xdr:rowOff>
    </xdr:from>
    <xdr:to>
      <xdr:col>23</xdr:col>
      <xdr:colOff>484867</xdr:colOff>
      <xdr:row>72</xdr:row>
      <xdr:rowOff>1667</xdr:rowOff>
    </xdr:to>
    <xdr:pic>
      <xdr:nvPicPr>
        <xdr:cNvPr id="33" name="Picture 32">
          <a:extLst>
            <a:ext uri="{FF2B5EF4-FFF2-40B4-BE49-F238E27FC236}">
              <a16:creationId xmlns:a16="http://schemas.microsoft.com/office/drawing/2014/main" id="{946EAB8B-5C13-4139-821B-FE364DC36FC5}"/>
            </a:ext>
          </a:extLst>
        </xdr:cNvPr>
        <xdr:cNvPicPr>
          <a:picLocks noChangeAspect="1"/>
        </xdr:cNvPicPr>
      </xdr:nvPicPr>
      <xdr:blipFill>
        <a:blip xmlns:r="http://schemas.openxmlformats.org/officeDocument/2006/relationships" r:embed="rId12"/>
        <a:stretch>
          <a:fillRect/>
        </a:stretch>
      </xdr:blipFill>
      <xdr:spPr>
        <a:xfrm>
          <a:off x="9229725" y="9629775"/>
          <a:ext cx="7187293" cy="4167267"/>
        </a:xfrm>
        <a:prstGeom prst="rect">
          <a:avLst/>
        </a:prstGeom>
      </xdr:spPr>
    </xdr:pic>
    <xdr:clientData/>
  </xdr:twoCellAnchor>
  <xdr:twoCellAnchor editAs="oneCell">
    <xdr:from>
      <xdr:col>25</xdr:col>
      <xdr:colOff>19049</xdr:colOff>
      <xdr:row>50</xdr:row>
      <xdr:rowOff>19049</xdr:rowOff>
    </xdr:from>
    <xdr:to>
      <xdr:col>36</xdr:col>
      <xdr:colOff>600074</xdr:colOff>
      <xdr:row>71</xdr:row>
      <xdr:rowOff>171450</xdr:rowOff>
    </xdr:to>
    <xdr:pic>
      <xdr:nvPicPr>
        <xdr:cNvPr id="34" name="Picture 33">
          <a:extLst>
            <a:ext uri="{FF2B5EF4-FFF2-40B4-BE49-F238E27FC236}">
              <a16:creationId xmlns:a16="http://schemas.microsoft.com/office/drawing/2014/main" id="{1FCA7DA3-034E-40B5-8DD4-7A64201736D1}"/>
            </a:ext>
          </a:extLst>
        </xdr:cNvPr>
        <xdr:cNvPicPr>
          <a:picLocks noChangeAspect="1"/>
        </xdr:cNvPicPr>
      </xdr:nvPicPr>
      <xdr:blipFill>
        <a:blip xmlns:r="http://schemas.openxmlformats.org/officeDocument/2006/relationships" r:embed="rId8"/>
        <a:stretch>
          <a:fillRect/>
        </a:stretch>
      </xdr:blipFill>
      <xdr:spPr>
        <a:xfrm>
          <a:off x="17202149" y="9639299"/>
          <a:ext cx="7286625" cy="4152901"/>
        </a:xfrm>
        <a:prstGeom prst="rect">
          <a:avLst/>
        </a:prstGeom>
      </xdr:spPr>
    </xdr:pic>
    <xdr:clientData/>
  </xdr:twoCellAnchor>
  <xdr:twoCellAnchor editAs="oneCell">
    <xdr:from>
      <xdr:col>13</xdr:col>
      <xdr:colOff>19050</xdr:colOff>
      <xdr:row>74</xdr:row>
      <xdr:rowOff>9525</xdr:rowOff>
    </xdr:from>
    <xdr:to>
      <xdr:col>23</xdr:col>
      <xdr:colOff>482751</xdr:colOff>
      <xdr:row>95</xdr:row>
      <xdr:rowOff>171450</xdr:rowOff>
    </xdr:to>
    <xdr:pic>
      <xdr:nvPicPr>
        <xdr:cNvPr id="35" name="Picture 34">
          <a:extLst>
            <a:ext uri="{FF2B5EF4-FFF2-40B4-BE49-F238E27FC236}">
              <a16:creationId xmlns:a16="http://schemas.microsoft.com/office/drawing/2014/main" id="{8EC5AAB9-09D7-4CBA-A7F3-6C4B98DD3B90}"/>
            </a:ext>
          </a:extLst>
        </xdr:cNvPr>
        <xdr:cNvPicPr>
          <a:picLocks noChangeAspect="1"/>
        </xdr:cNvPicPr>
      </xdr:nvPicPr>
      <xdr:blipFill>
        <a:blip xmlns:r="http://schemas.openxmlformats.org/officeDocument/2006/relationships" r:embed="rId13"/>
        <a:stretch>
          <a:fillRect/>
        </a:stretch>
      </xdr:blipFill>
      <xdr:spPr>
        <a:xfrm>
          <a:off x="9229725" y="14201775"/>
          <a:ext cx="7178827" cy="4162425"/>
        </a:xfrm>
        <a:prstGeom prst="rect">
          <a:avLst/>
        </a:prstGeom>
      </xdr:spPr>
    </xdr:pic>
    <xdr:clientData/>
  </xdr:twoCellAnchor>
  <xdr:twoCellAnchor editAs="oneCell">
    <xdr:from>
      <xdr:col>25</xdr:col>
      <xdr:colOff>28575</xdr:colOff>
      <xdr:row>74</xdr:row>
      <xdr:rowOff>19049</xdr:rowOff>
    </xdr:from>
    <xdr:to>
      <xdr:col>36</xdr:col>
      <xdr:colOff>600074</xdr:colOff>
      <xdr:row>96</xdr:row>
      <xdr:rowOff>2568</xdr:rowOff>
    </xdr:to>
    <xdr:pic>
      <xdr:nvPicPr>
        <xdr:cNvPr id="36" name="Picture 35">
          <a:extLst>
            <a:ext uri="{FF2B5EF4-FFF2-40B4-BE49-F238E27FC236}">
              <a16:creationId xmlns:a16="http://schemas.microsoft.com/office/drawing/2014/main" id="{7F195DA3-0D92-49A1-9E46-57FD210622B4}"/>
            </a:ext>
          </a:extLst>
        </xdr:cNvPr>
        <xdr:cNvPicPr>
          <a:picLocks noChangeAspect="1"/>
        </xdr:cNvPicPr>
      </xdr:nvPicPr>
      <xdr:blipFill>
        <a:blip xmlns:r="http://schemas.openxmlformats.org/officeDocument/2006/relationships" r:embed="rId9"/>
        <a:stretch>
          <a:fillRect/>
        </a:stretch>
      </xdr:blipFill>
      <xdr:spPr>
        <a:xfrm>
          <a:off x="17211675" y="14211299"/>
          <a:ext cx="7277099" cy="41618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19050</xdr:colOff>
      <xdr:row>2</xdr:row>
      <xdr:rowOff>19051</xdr:rowOff>
    </xdr:from>
    <xdr:to>
      <xdr:col>18</xdr:col>
      <xdr:colOff>619126</xdr:colOff>
      <xdr:row>23</xdr:row>
      <xdr:rowOff>180975</xdr:rowOff>
    </xdr:to>
    <xdr:pic>
      <xdr:nvPicPr>
        <xdr:cNvPr id="18" name="Picture 17">
          <a:extLst>
            <a:ext uri="{FF2B5EF4-FFF2-40B4-BE49-F238E27FC236}">
              <a16:creationId xmlns:a16="http://schemas.microsoft.com/office/drawing/2014/main" id="{A3B1DBCB-3CBE-400A-8E44-D4A4E6F051AA}"/>
            </a:ext>
          </a:extLst>
        </xdr:cNvPr>
        <xdr:cNvPicPr>
          <a:picLocks noChangeAspect="1"/>
        </xdr:cNvPicPr>
      </xdr:nvPicPr>
      <xdr:blipFill>
        <a:blip xmlns:r="http://schemas.openxmlformats.org/officeDocument/2006/relationships" r:embed="rId1"/>
        <a:stretch>
          <a:fillRect/>
        </a:stretch>
      </xdr:blipFill>
      <xdr:spPr>
        <a:xfrm>
          <a:off x="9229725" y="495301"/>
          <a:ext cx="4286251" cy="4162424"/>
        </a:xfrm>
        <a:prstGeom prst="rect">
          <a:avLst/>
        </a:prstGeom>
        <a:ln>
          <a:solidFill>
            <a:schemeClr val="tx1"/>
          </a:solidFill>
        </a:ln>
      </xdr:spPr>
    </xdr:pic>
    <xdr:clientData/>
  </xdr:twoCellAnchor>
  <xdr:twoCellAnchor editAs="oneCell">
    <xdr:from>
      <xdr:col>13</xdr:col>
      <xdr:colOff>19050</xdr:colOff>
      <xdr:row>26</xdr:row>
      <xdr:rowOff>0</xdr:rowOff>
    </xdr:from>
    <xdr:to>
      <xdr:col>23</xdr:col>
      <xdr:colOff>597906</xdr:colOff>
      <xdr:row>47</xdr:row>
      <xdr:rowOff>153900</xdr:rowOff>
    </xdr:to>
    <xdr:pic>
      <xdr:nvPicPr>
        <xdr:cNvPr id="19" name="Picture 18">
          <a:extLst>
            <a:ext uri="{FF2B5EF4-FFF2-40B4-BE49-F238E27FC236}">
              <a16:creationId xmlns:a16="http://schemas.microsoft.com/office/drawing/2014/main" id="{7DC9E965-7C04-41F1-9282-6D020E1337FC}"/>
            </a:ext>
          </a:extLst>
        </xdr:cNvPr>
        <xdr:cNvPicPr>
          <a:picLocks noChangeAspect="1"/>
        </xdr:cNvPicPr>
      </xdr:nvPicPr>
      <xdr:blipFill>
        <a:blip xmlns:r="http://schemas.openxmlformats.org/officeDocument/2006/relationships" r:embed="rId2"/>
        <a:stretch>
          <a:fillRect/>
        </a:stretch>
      </xdr:blipFill>
      <xdr:spPr>
        <a:xfrm>
          <a:off x="9229725" y="5048250"/>
          <a:ext cx="7344781" cy="4154400"/>
        </a:xfrm>
        <a:prstGeom prst="rect">
          <a:avLst/>
        </a:prstGeom>
      </xdr:spPr>
    </xdr:pic>
    <xdr:clientData/>
  </xdr:twoCellAnchor>
  <xdr:twoCellAnchor editAs="oneCell">
    <xdr:from>
      <xdr:col>25</xdr:col>
      <xdr:colOff>19050</xdr:colOff>
      <xdr:row>2</xdr:row>
      <xdr:rowOff>9524</xdr:rowOff>
    </xdr:from>
    <xdr:to>
      <xdr:col>36</xdr:col>
      <xdr:colOff>599637</xdr:colOff>
      <xdr:row>24</xdr:row>
      <xdr:rowOff>0</xdr:rowOff>
    </xdr:to>
    <xdr:pic>
      <xdr:nvPicPr>
        <xdr:cNvPr id="20" name="Picture 19">
          <a:extLst>
            <a:ext uri="{FF2B5EF4-FFF2-40B4-BE49-F238E27FC236}">
              <a16:creationId xmlns:a16="http://schemas.microsoft.com/office/drawing/2014/main" id="{402A5C26-EFF9-4B0B-A1EC-5DA00E1C0E93}"/>
            </a:ext>
          </a:extLst>
        </xdr:cNvPr>
        <xdr:cNvPicPr>
          <a:picLocks noChangeAspect="1"/>
        </xdr:cNvPicPr>
      </xdr:nvPicPr>
      <xdr:blipFill>
        <a:blip xmlns:r="http://schemas.openxmlformats.org/officeDocument/2006/relationships" r:embed="rId3"/>
        <a:stretch>
          <a:fillRect/>
        </a:stretch>
      </xdr:blipFill>
      <xdr:spPr>
        <a:xfrm>
          <a:off x="17202150" y="485774"/>
          <a:ext cx="7289362" cy="4171951"/>
        </a:xfrm>
        <a:prstGeom prst="rect">
          <a:avLst/>
        </a:prstGeom>
      </xdr:spPr>
    </xdr:pic>
    <xdr:clientData/>
  </xdr:twoCellAnchor>
  <xdr:twoCellAnchor editAs="oneCell">
    <xdr:from>
      <xdr:col>25</xdr:col>
      <xdr:colOff>19051</xdr:colOff>
      <xdr:row>26</xdr:row>
      <xdr:rowOff>0</xdr:rowOff>
    </xdr:from>
    <xdr:to>
      <xdr:col>36</xdr:col>
      <xdr:colOff>600455</xdr:colOff>
      <xdr:row>47</xdr:row>
      <xdr:rowOff>143525</xdr:rowOff>
    </xdr:to>
    <xdr:pic>
      <xdr:nvPicPr>
        <xdr:cNvPr id="21" name="Picture 20">
          <a:extLst>
            <a:ext uri="{FF2B5EF4-FFF2-40B4-BE49-F238E27FC236}">
              <a16:creationId xmlns:a16="http://schemas.microsoft.com/office/drawing/2014/main" id="{F27B8119-20E8-422E-8D32-B11EB1794C6C}"/>
            </a:ext>
          </a:extLst>
        </xdr:cNvPr>
        <xdr:cNvPicPr>
          <a:picLocks noChangeAspect="1"/>
        </xdr:cNvPicPr>
      </xdr:nvPicPr>
      <xdr:blipFill>
        <a:blip xmlns:r="http://schemas.openxmlformats.org/officeDocument/2006/relationships" r:embed="rId4"/>
        <a:stretch>
          <a:fillRect/>
        </a:stretch>
      </xdr:blipFill>
      <xdr:spPr>
        <a:xfrm>
          <a:off x="17202151" y="5048250"/>
          <a:ext cx="7290179" cy="4147200"/>
        </a:xfrm>
        <a:prstGeom prst="rect">
          <a:avLst/>
        </a:prstGeom>
      </xdr:spPr>
    </xdr:pic>
    <xdr:clientData/>
  </xdr:twoCellAnchor>
  <xdr:twoCellAnchor editAs="oneCell">
    <xdr:from>
      <xdr:col>13</xdr:col>
      <xdr:colOff>19050</xdr:colOff>
      <xdr:row>50</xdr:row>
      <xdr:rowOff>0</xdr:rowOff>
    </xdr:from>
    <xdr:to>
      <xdr:col>23</xdr:col>
      <xdr:colOff>588448</xdr:colOff>
      <xdr:row>71</xdr:row>
      <xdr:rowOff>143525</xdr:rowOff>
    </xdr:to>
    <xdr:pic>
      <xdr:nvPicPr>
        <xdr:cNvPr id="22" name="Picture 21">
          <a:extLst>
            <a:ext uri="{FF2B5EF4-FFF2-40B4-BE49-F238E27FC236}">
              <a16:creationId xmlns:a16="http://schemas.microsoft.com/office/drawing/2014/main" id="{B19BC6F1-657A-4604-A858-FE9E394271B4}"/>
            </a:ext>
          </a:extLst>
        </xdr:cNvPr>
        <xdr:cNvPicPr>
          <a:picLocks noChangeAspect="1"/>
        </xdr:cNvPicPr>
      </xdr:nvPicPr>
      <xdr:blipFill>
        <a:blip xmlns:r="http://schemas.openxmlformats.org/officeDocument/2006/relationships" r:embed="rId5"/>
        <a:stretch>
          <a:fillRect/>
        </a:stretch>
      </xdr:blipFill>
      <xdr:spPr>
        <a:xfrm>
          <a:off x="9229725" y="9620250"/>
          <a:ext cx="7332148" cy="4147200"/>
        </a:xfrm>
        <a:prstGeom prst="rect">
          <a:avLst/>
        </a:prstGeom>
      </xdr:spPr>
    </xdr:pic>
    <xdr:clientData/>
  </xdr:twoCellAnchor>
  <xdr:twoCellAnchor editAs="oneCell">
    <xdr:from>
      <xdr:col>25</xdr:col>
      <xdr:colOff>19050</xdr:colOff>
      <xdr:row>50</xdr:row>
      <xdr:rowOff>0</xdr:rowOff>
    </xdr:from>
    <xdr:to>
      <xdr:col>36</xdr:col>
      <xdr:colOff>590179</xdr:colOff>
      <xdr:row>71</xdr:row>
      <xdr:rowOff>143525</xdr:rowOff>
    </xdr:to>
    <xdr:pic>
      <xdr:nvPicPr>
        <xdr:cNvPr id="23" name="Picture 22">
          <a:extLst>
            <a:ext uri="{FF2B5EF4-FFF2-40B4-BE49-F238E27FC236}">
              <a16:creationId xmlns:a16="http://schemas.microsoft.com/office/drawing/2014/main" id="{F02A4E64-8ABE-4249-AB21-E77198672E45}"/>
            </a:ext>
          </a:extLst>
        </xdr:cNvPr>
        <xdr:cNvPicPr>
          <a:picLocks noChangeAspect="1"/>
        </xdr:cNvPicPr>
      </xdr:nvPicPr>
      <xdr:blipFill>
        <a:blip xmlns:r="http://schemas.openxmlformats.org/officeDocument/2006/relationships" r:embed="rId6"/>
        <a:stretch>
          <a:fillRect/>
        </a:stretch>
      </xdr:blipFill>
      <xdr:spPr>
        <a:xfrm>
          <a:off x="17202150" y="9620250"/>
          <a:ext cx="7276729" cy="4147200"/>
        </a:xfrm>
        <a:prstGeom prst="rect">
          <a:avLst/>
        </a:prstGeom>
      </xdr:spPr>
    </xdr:pic>
    <xdr:clientData/>
  </xdr:twoCellAnchor>
  <xdr:twoCellAnchor editAs="oneCell">
    <xdr:from>
      <xdr:col>13</xdr:col>
      <xdr:colOff>19050</xdr:colOff>
      <xdr:row>74</xdr:row>
      <xdr:rowOff>0</xdr:rowOff>
    </xdr:from>
    <xdr:to>
      <xdr:col>23</xdr:col>
      <xdr:colOff>588448</xdr:colOff>
      <xdr:row>95</xdr:row>
      <xdr:rowOff>143525</xdr:rowOff>
    </xdr:to>
    <xdr:pic>
      <xdr:nvPicPr>
        <xdr:cNvPr id="24" name="Picture 23">
          <a:extLst>
            <a:ext uri="{FF2B5EF4-FFF2-40B4-BE49-F238E27FC236}">
              <a16:creationId xmlns:a16="http://schemas.microsoft.com/office/drawing/2014/main" id="{77B1AB01-6DCA-4830-9E7C-5A37987369D6}"/>
            </a:ext>
          </a:extLst>
        </xdr:cNvPr>
        <xdr:cNvPicPr>
          <a:picLocks noChangeAspect="1"/>
        </xdr:cNvPicPr>
      </xdr:nvPicPr>
      <xdr:blipFill>
        <a:blip xmlns:r="http://schemas.openxmlformats.org/officeDocument/2006/relationships" r:embed="rId7"/>
        <a:stretch>
          <a:fillRect/>
        </a:stretch>
      </xdr:blipFill>
      <xdr:spPr>
        <a:xfrm>
          <a:off x="9229725" y="14192250"/>
          <a:ext cx="7332148" cy="4147200"/>
        </a:xfrm>
        <a:prstGeom prst="rect">
          <a:avLst/>
        </a:prstGeom>
      </xdr:spPr>
    </xdr:pic>
    <xdr:clientData/>
  </xdr:twoCellAnchor>
  <xdr:twoCellAnchor editAs="oneCell">
    <xdr:from>
      <xdr:col>25</xdr:col>
      <xdr:colOff>19050</xdr:colOff>
      <xdr:row>74</xdr:row>
      <xdr:rowOff>0</xdr:rowOff>
    </xdr:from>
    <xdr:to>
      <xdr:col>36</xdr:col>
      <xdr:colOff>599671</xdr:colOff>
      <xdr:row>95</xdr:row>
      <xdr:rowOff>150300</xdr:rowOff>
    </xdr:to>
    <xdr:pic>
      <xdr:nvPicPr>
        <xdr:cNvPr id="25" name="Picture 24">
          <a:extLst>
            <a:ext uri="{FF2B5EF4-FFF2-40B4-BE49-F238E27FC236}">
              <a16:creationId xmlns:a16="http://schemas.microsoft.com/office/drawing/2014/main" id="{8B96A1B4-2CE1-4286-8706-AFB9DF5891EB}"/>
            </a:ext>
          </a:extLst>
        </xdr:cNvPr>
        <xdr:cNvPicPr>
          <a:picLocks noChangeAspect="1"/>
        </xdr:cNvPicPr>
      </xdr:nvPicPr>
      <xdr:blipFill>
        <a:blip xmlns:r="http://schemas.openxmlformats.org/officeDocument/2006/relationships" r:embed="rId8"/>
        <a:stretch>
          <a:fillRect/>
        </a:stretch>
      </xdr:blipFill>
      <xdr:spPr>
        <a:xfrm>
          <a:off x="17202150" y="14192250"/>
          <a:ext cx="7283046" cy="4150800"/>
        </a:xfrm>
        <a:prstGeom prst="rect">
          <a:avLst/>
        </a:prstGeom>
      </xdr:spPr>
    </xdr:pic>
    <xdr:clientData/>
  </xdr:twoCellAnchor>
  <xdr:twoCellAnchor editAs="oneCell">
    <xdr:from>
      <xdr:col>13</xdr:col>
      <xdr:colOff>9525</xdr:colOff>
      <xdr:row>2</xdr:row>
      <xdr:rowOff>0</xdr:rowOff>
    </xdr:from>
    <xdr:to>
      <xdr:col>24</xdr:col>
      <xdr:colOff>1030</xdr:colOff>
      <xdr:row>24</xdr:row>
      <xdr:rowOff>3174</xdr:rowOff>
    </xdr:to>
    <xdr:pic>
      <xdr:nvPicPr>
        <xdr:cNvPr id="26" name="Picture 25">
          <a:extLst>
            <a:ext uri="{FF2B5EF4-FFF2-40B4-BE49-F238E27FC236}">
              <a16:creationId xmlns:a16="http://schemas.microsoft.com/office/drawing/2014/main" id="{DF1965DD-E6EB-4822-A5DC-BD0FC475377F}"/>
            </a:ext>
          </a:extLst>
        </xdr:cNvPr>
        <xdr:cNvPicPr>
          <a:picLocks noChangeAspect="1"/>
        </xdr:cNvPicPr>
      </xdr:nvPicPr>
      <xdr:blipFill>
        <a:blip xmlns:r="http://schemas.openxmlformats.org/officeDocument/2006/relationships" r:embed="rId9"/>
        <a:stretch>
          <a:fillRect/>
        </a:stretch>
      </xdr:blipFill>
      <xdr:spPr>
        <a:xfrm>
          <a:off x="9220200" y="476250"/>
          <a:ext cx="7363855" cy="4190999"/>
        </a:xfrm>
        <a:prstGeom prst="rect">
          <a:avLst/>
        </a:prstGeom>
      </xdr:spPr>
    </xdr:pic>
    <xdr:clientData/>
  </xdr:twoCellAnchor>
  <xdr:twoCellAnchor editAs="oneCell">
    <xdr:from>
      <xdr:col>25</xdr:col>
      <xdr:colOff>28575</xdr:colOff>
      <xdr:row>2</xdr:row>
      <xdr:rowOff>9525</xdr:rowOff>
    </xdr:from>
    <xdr:to>
      <xdr:col>36</xdr:col>
      <xdr:colOff>597959</xdr:colOff>
      <xdr:row>23</xdr:row>
      <xdr:rowOff>171450</xdr:rowOff>
    </xdr:to>
    <xdr:pic>
      <xdr:nvPicPr>
        <xdr:cNvPr id="27" name="Picture 26">
          <a:extLst>
            <a:ext uri="{FF2B5EF4-FFF2-40B4-BE49-F238E27FC236}">
              <a16:creationId xmlns:a16="http://schemas.microsoft.com/office/drawing/2014/main" id="{64D71E6F-C38C-4B9D-8C2B-470C6B28CE26}"/>
            </a:ext>
          </a:extLst>
        </xdr:cNvPr>
        <xdr:cNvPicPr>
          <a:picLocks noChangeAspect="1"/>
        </xdr:cNvPicPr>
      </xdr:nvPicPr>
      <xdr:blipFill>
        <a:blip xmlns:r="http://schemas.openxmlformats.org/officeDocument/2006/relationships" r:embed="rId10"/>
        <a:stretch>
          <a:fillRect/>
        </a:stretch>
      </xdr:blipFill>
      <xdr:spPr>
        <a:xfrm>
          <a:off x="17211675" y="485775"/>
          <a:ext cx="7278159" cy="4162425"/>
        </a:xfrm>
        <a:prstGeom prst="rect">
          <a:avLst/>
        </a:prstGeom>
      </xdr:spPr>
    </xdr:pic>
    <xdr:clientData/>
  </xdr:twoCellAnchor>
  <xdr:twoCellAnchor editAs="oneCell">
    <xdr:from>
      <xdr:col>13</xdr:col>
      <xdr:colOff>19051</xdr:colOff>
      <xdr:row>26</xdr:row>
      <xdr:rowOff>0</xdr:rowOff>
    </xdr:from>
    <xdr:to>
      <xdr:col>23</xdr:col>
      <xdr:colOff>588820</xdr:colOff>
      <xdr:row>47</xdr:row>
      <xdr:rowOff>163592</xdr:rowOff>
    </xdr:to>
    <xdr:pic>
      <xdr:nvPicPr>
        <xdr:cNvPr id="28" name="Picture 27">
          <a:extLst>
            <a:ext uri="{FF2B5EF4-FFF2-40B4-BE49-F238E27FC236}">
              <a16:creationId xmlns:a16="http://schemas.microsoft.com/office/drawing/2014/main" id="{6B070A81-0B32-4A11-B7D6-A37588FA186A}"/>
            </a:ext>
          </a:extLst>
        </xdr:cNvPr>
        <xdr:cNvPicPr>
          <a:picLocks noChangeAspect="1"/>
        </xdr:cNvPicPr>
      </xdr:nvPicPr>
      <xdr:blipFill>
        <a:blip xmlns:r="http://schemas.openxmlformats.org/officeDocument/2006/relationships" r:embed="rId11"/>
        <a:stretch>
          <a:fillRect/>
        </a:stretch>
      </xdr:blipFill>
      <xdr:spPr>
        <a:xfrm>
          <a:off x="9229726" y="5048250"/>
          <a:ext cx="7332519" cy="4167267"/>
        </a:xfrm>
        <a:prstGeom prst="rect">
          <a:avLst/>
        </a:prstGeom>
      </xdr:spPr>
    </xdr:pic>
    <xdr:clientData/>
  </xdr:twoCellAnchor>
  <xdr:twoCellAnchor editAs="oneCell">
    <xdr:from>
      <xdr:col>25</xdr:col>
      <xdr:colOff>19050</xdr:colOff>
      <xdr:row>26</xdr:row>
      <xdr:rowOff>19050</xdr:rowOff>
    </xdr:from>
    <xdr:to>
      <xdr:col>36</xdr:col>
      <xdr:colOff>590550</xdr:colOff>
      <xdr:row>48</xdr:row>
      <xdr:rowOff>2569</xdr:rowOff>
    </xdr:to>
    <xdr:pic>
      <xdr:nvPicPr>
        <xdr:cNvPr id="29" name="Picture 28">
          <a:extLst>
            <a:ext uri="{FF2B5EF4-FFF2-40B4-BE49-F238E27FC236}">
              <a16:creationId xmlns:a16="http://schemas.microsoft.com/office/drawing/2014/main" id="{1B232FF7-4D3D-449E-B3F5-2A2149C676ED}"/>
            </a:ext>
          </a:extLst>
        </xdr:cNvPr>
        <xdr:cNvPicPr>
          <a:picLocks noChangeAspect="1"/>
        </xdr:cNvPicPr>
      </xdr:nvPicPr>
      <xdr:blipFill>
        <a:blip xmlns:r="http://schemas.openxmlformats.org/officeDocument/2006/relationships" r:embed="rId12"/>
        <a:stretch>
          <a:fillRect/>
        </a:stretch>
      </xdr:blipFill>
      <xdr:spPr>
        <a:xfrm>
          <a:off x="17202150" y="5067300"/>
          <a:ext cx="7277100" cy="4161819"/>
        </a:xfrm>
        <a:prstGeom prst="rect">
          <a:avLst/>
        </a:prstGeom>
      </xdr:spPr>
    </xdr:pic>
    <xdr:clientData/>
  </xdr:twoCellAnchor>
  <xdr:twoCellAnchor editAs="oneCell">
    <xdr:from>
      <xdr:col>13</xdr:col>
      <xdr:colOff>19050</xdr:colOff>
      <xdr:row>50</xdr:row>
      <xdr:rowOff>9525</xdr:rowOff>
    </xdr:from>
    <xdr:to>
      <xdr:col>23</xdr:col>
      <xdr:colOff>601519</xdr:colOff>
      <xdr:row>72</xdr:row>
      <xdr:rowOff>1667</xdr:rowOff>
    </xdr:to>
    <xdr:pic>
      <xdr:nvPicPr>
        <xdr:cNvPr id="30" name="Picture 29">
          <a:extLst>
            <a:ext uri="{FF2B5EF4-FFF2-40B4-BE49-F238E27FC236}">
              <a16:creationId xmlns:a16="http://schemas.microsoft.com/office/drawing/2014/main" id="{4551FD6B-1488-40FA-B0ED-971FCBAC1C12}"/>
            </a:ext>
          </a:extLst>
        </xdr:cNvPr>
        <xdr:cNvPicPr>
          <a:picLocks noChangeAspect="1"/>
        </xdr:cNvPicPr>
      </xdr:nvPicPr>
      <xdr:blipFill>
        <a:blip xmlns:r="http://schemas.openxmlformats.org/officeDocument/2006/relationships" r:embed="rId13"/>
        <a:stretch>
          <a:fillRect/>
        </a:stretch>
      </xdr:blipFill>
      <xdr:spPr>
        <a:xfrm>
          <a:off x="9229725" y="9629775"/>
          <a:ext cx="7342044" cy="4167267"/>
        </a:xfrm>
        <a:prstGeom prst="rect">
          <a:avLst/>
        </a:prstGeom>
      </xdr:spPr>
    </xdr:pic>
    <xdr:clientData/>
  </xdr:twoCellAnchor>
  <xdr:twoCellAnchor editAs="oneCell">
    <xdr:from>
      <xdr:col>25</xdr:col>
      <xdr:colOff>19049</xdr:colOff>
      <xdr:row>50</xdr:row>
      <xdr:rowOff>19049</xdr:rowOff>
    </xdr:from>
    <xdr:to>
      <xdr:col>36</xdr:col>
      <xdr:colOff>596900</xdr:colOff>
      <xdr:row>71</xdr:row>
      <xdr:rowOff>171450</xdr:rowOff>
    </xdr:to>
    <xdr:pic>
      <xdr:nvPicPr>
        <xdr:cNvPr id="31" name="Picture 30">
          <a:extLst>
            <a:ext uri="{FF2B5EF4-FFF2-40B4-BE49-F238E27FC236}">
              <a16:creationId xmlns:a16="http://schemas.microsoft.com/office/drawing/2014/main" id="{C6242699-605F-473E-B4C9-5CC8CF9584ED}"/>
            </a:ext>
          </a:extLst>
        </xdr:cNvPr>
        <xdr:cNvPicPr>
          <a:picLocks noChangeAspect="1"/>
        </xdr:cNvPicPr>
      </xdr:nvPicPr>
      <xdr:blipFill>
        <a:blip xmlns:r="http://schemas.openxmlformats.org/officeDocument/2006/relationships" r:embed="rId14"/>
        <a:stretch>
          <a:fillRect/>
        </a:stretch>
      </xdr:blipFill>
      <xdr:spPr>
        <a:xfrm>
          <a:off x="17202149" y="9639299"/>
          <a:ext cx="7286626" cy="4152901"/>
        </a:xfrm>
        <a:prstGeom prst="rect">
          <a:avLst/>
        </a:prstGeom>
      </xdr:spPr>
    </xdr:pic>
    <xdr:clientData/>
  </xdr:twoCellAnchor>
  <xdr:twoCellAnchor editAs="oneCell">
    <xdr:from>
      <xdr:col>13</xdr:col>
      <xdr:colOff>19050</xdr:colOff>
      <xdr:row>74</xdr:row>
      <xdr:rowOff>9525</xdr:rowOff>
    </xdr:from>
    <xdr:to>
      <xdr:col>23</xdr:col>
      <xdr:colOff>589878</xdr:colOff>
      <xdr:row>95</xdr:row>
      <xdr:rowOff>171450</xdr:rowOff>
    </xdr:to>
    <xdr:pic>
      <xdr:nvPicPr>
        <xdr:cNvPr id="32" name="Picture 31">
          <a:extLst>
            <a:ext uri="{FF2B5EF4-FFF2-40B4-BE49-F238E27FC236}">
              <a16:creationId xmlns:a16="http://schemas.microsoft.com/office/drawing/2014/main" id="{B8FDCBDB-1CE5-4339-8B72-BD59D9B97EAB}"/>
            </a:ext>
          </a:extLst>
        </xdr:cNvPr>
        <xdr:cNvPicPr>
          <a:picLocks noChangeAspect="1"/>
        </xdr:cNvPicPr>
      </xdr:nvPicPr>
      <xdr:blipFill>
        <a:blip xmlns:r="http://schemas.openxmlformats.org/officeDocument/2006/relationships" r:embed="rId15"/>
        <a:stretch>
          <a:fillRect/>
        </a:stretch>
      </xdr:blipFill>
      <xdr:spPr>
        <a:xfrm>
          <a:off x="9229725" y="14201775"/>
          <a:ext cx="7333578" cy="4162425"/>
        </a:xfrm>
        <a:prstGeom prst="rect">
          <a:avLst/>
        </a:prstGeom>
      </xdr:spPr>
    </xdr:pic>
    <xdr:clientData/>
  </xdr:twoCellAnchor>
  <xdr:twoCellAnchor editAs="oneCell">
    <xdr:from>
      <xdr:col>25</xdr:col>
      <xdr:colOff>28575</xdr:colOff>
      <xdr:row>74</xdr:row>
      <xdr:rowOff>19049</xdr:rowOff>
    </xdr:from>
    <xdr:to>
      <xdr:col>36</xdr:col>
      <xdr:colOff>596900</xdr:colOff>
      <xdr:row>96</xdr:row>
      <xdr:rowOff>2568</xdr:rowOff>
    </xdr:to>
    <xdr:pic>
      <xdr:nvPicPr>
        <xdr:cNvPr id="33" name="Picture 32">
          <a:extLst>
            <a:ext uri="{FF2B5EF4-FFF2-40B4-BE49-F238E27FC236}">
              <a16:creationId xmlns:a16="http://schemas.microsoft.com/office/drawing/2014/main" id="{11628236-ED0B-4F2F-ADFC-79CB3F49B0A2}"/>
            </a:ext>
          </a:extLst>
        </xdr:cNvPr>
        <xdr:cNvPicPr>
          <a:picLocks noChangeAspect="1"/>
        </xdr:cNvPicPr>
      </xdr:nvPicPr>
      <xdr:blipFill>
        <a:blip xmlns:r="http://schemas.openxmlformats.org/officeDocument/2006/relationships" r:embed="rId16"/>
        <a:stretch>
          <a:fillRect/>
        </a:stretch>
      </xdr:blipFill>
      <xdr:spPr>
        <a:xfrm>
          <a:off x="17211675" y="14211299"/>
          <a:ext cx="7277100" cy="4161819"/>
        </a:xfrm>
        <a:prstGeom prst="rect">
          <a:avLst/>
        </a:prstGeom>
      </xdr:spPr>
    </xdr:pic>
    <xdr:clientData/>
  </xdr:twoCellAnchor>
  <xdr:twoCellAnchor editAs="oneCell">
    <xdr:from>
      <xdr:col>13</xdr:col>
      <xdr:colOff>9525</xdr:colOff>
      <xdr:row>2</xdr:row>
      <xdr:rowOff>0</xdr:rowOff>
    </xdr:from>
    <xdr:to>
      <xdr:col>23</xdr:col>
      <xdr:colOff>455879</xdr:colOff>
      <xdr:row>24</xdr:row>
      <xdr:rowOff>3174</xdr:rowOff>
    </xdr:to>
    <xdr:pic>
      <xdr:nvPicPr>
        <xdr:cNvPr id="34" name="Picture 33">
          <a:extLst>
            <a:ext uri="{FF2B5EF4-FFF2-40B4-BE49-F238E27FC236}">
              <a16:creationId xmlns:a16="http://schemas.microsoft.com/office/drawing/2014/main" id="{13CAAE92-DA27-4D3C-B3B2-36AD898318C5}"/>
            </a:ext>
          </a:extLst>
        </xdr:cNvPr>
        <xdr:cNvPicPr>
          <a:picLocks noChangeAspect="1"/>
        </xdr:cNvPicPr>
      </xdr:nvPicPr>
      <xdr:blipFill>
        <a:blip xmlns:r="http://schemas.openxmlformats.org/officeDocument/2006/relationships" r:embed="rId9"/>
        <a:stretch>
          <a:fillRect/>
        </a:stretch>
      </xdr:blipFill>
      <xdr:spPr>
        <a:xfrm>
          <a:off x="9220200" y="476250"/>
          <a:ext cx="7209104" cy="4190999"/>
        </a:xfrm>
        <a:prstGeom prst="rect">
          <a:avLst/>
        </a:prstGeom>
      </xdr:spPr>
    </xdr:pic>
    <xdr:clientData/>
  </xdr:twoCellAnchor>
  <xdr:twoCellAnchor editAs="oneCell">
    <xdr:from>
      <xdr:col>25</xdr:col>
      <xdr:colOff>28575</xdr:colOff>
      <xdr:row>2</xdr:row>
      <xdr:rowOff>9525</xdr:rowOff>
    </xdr:from>
    <xdr:to>
      <xdr:col>36</xdr:col>
      <xdr:colOff>597958</xdr:colOff>
      <xdr:row>23</xdr:row>
      <xdr:rowOff>171450</xdr:rowOff>
    </xdr:to>
    <xdr:pic>
      <xdr:nvPicPr>
        <xdr:cNvPr id="35" name="Picture 34">
          <a:extLst>
            <a:ext uri="{FF2B5EF4-FFF2-40B4-BE49-F238E27FC236}">
              <a16:creationId xmlns:a16="http://schemas.microsoft.com/office/drawing/2014/main" id="{4AF8E54F-579E-4FAF-94EB-7AABA3E65548}"/>
            </a:ext>
          </a:extLst>
        </xdr:cNvPr>
        <xdr:cNvPicPr>
          <a:picLocks noChangeAspect="1"/>
        </xdr:cNvPicPr>
      </xdr:nvPicPr>
      <xdr:blipFill>
        <a:blip xmlns:r="http://schemas.openxmlformats.org/officeDocument/2006/relationships" r:embed="rId10"/>
        <a:stretch>
          <a:fillRect/>
        </a:stretch>
      </xdr:blipFill>
      <xdr:spPr>
        <a:xfrm>
          <a:off x="17211675" y="485775"/>
          <a:ext cx="7278158" cy="4162425"/>
        </a:xfrm>
        <a:prstGeom prst="rect">
          <a:avLst/>
        </a:prstGeom>
      </xdr:spPr>
    </xdr:pic>
    <xdr:clientData/>
  </xdr:twoCellAnchor>
  <xdr:twoCellAnchor editAs="oneCell">
    <xdr:from>
      <xdr:col>13</xdr:col>
      <xdr:colOff>19051</xdr:colOff>
      <xdr:row>26</xdr:row>
      <xdr:rowOff>0</xdr:rowOff>
    </xdr:from>
    <xdr:to>
      <xdr:col>23</xdr:col>
      <xdr:colOff>430894</xdr:colOff>
      <xdr:row>47</xdr:row>
      <xdr:rowOff>163592</xdr:rowOff>
    </xdr:to>
    <xdr:pic>
      <xdr:nvPicPr>
        <xdr:cNvPr id="36" name="Picture 35">
          <a:extLst>
            <a:ext uri="{FF2B5EF4-FFF2-40B4-BE49-F238E27FC236}">
              <a16:creationId xmlns:a16="http://schemas.microsoft.com/office/drawing/2014/main" id="{E8A881E0-8CFC-4365-9B47-80E7FCE37B49}"/>
            </a:ext>
          </a:extLst>
        </xdr:cNvPr>
        <xdr:cNvPicPr>
          <a:picLocks noChangeAspect="1"/>
        </xdr:cNvPicPr>
      </xdr:nvPicPr>
      <xdr:blipFill>
        <a:blip xmlns:r="http://schemas.openxmlformats.org/officeDocument/2006/relationships" r:embed="rId11"/>
        <a:stretch>
          <a:fillRect/>
        </a:stretch>
      </xdr:blipFill>
      <xdr:spPr>
        <a:xfrm>
          <a:off x="9229726" y="5048250"/>
          <a:ext cx="7177768" cy="4167267"/>
        </a:xfrm>
        <a:prstGeom prst="rect">
          <a:avLst/>
        </a:prstGeom>
      </xdr:spPr>
    </xdr:pic>
    <xdr:clientData/>
  </xdr:twoCellAnchor>
  <xdr:twoCellAnchor editAs="oneCell">
    <xdr:from>
      <xdr:col>25</xdr:col>
      <xdr:colOff>19050</xdr:colOff>
      <xdr:row>26</xdr:row>
      <xdr:rowOff>19050</xdr:rowOff>
    </xdr:from>
    <xdr:to>
      <xdr:col>36</xdr:col>
      <xdr:colOff>590549</xdr:colOff>
      <xdr:row>48</xdr:row>
      <xdr:rowOff>2569</xdr:rowOff>
    </xdr:to>
    <xdr:pic>
      <xdr:nvPicPr>
        <xdr:cNvPr id="37" name="Picture 36">
          <a:extLst>
            <a:ext uri="{FF2B5EF4-FFF2-40B4-BE49-F238E27FC236}">
              <a16:creationId xmlns:a16="http://schemas.microsoft.com/office/drawing/2014/main" id="{9E0143EE-DE2B-4E6E-966B-2DA5F368EFA7}"/>
            </a:ext>
          </a:extLst>
        </xdr:cNvPr>
        <xdr:cNvPicPr>
          <a:picLocks noChangeAspect="1"/>
        </xdr:cNvPicPr>
      </xdr:nvPicPr>
      <xdr:blipFill>
        <a:blip xmlns:r="http://schemas.openxmlformats.org/officeDocument/2006/relationships" r:embed="rId12"/>
        <a:stretch>
          <a:fillRect/>
        </a:stretch>
      </xdr:blipFill>
      <xdr:spPr>
        <a:xfrm>
          <a:off x="17202150" y="5067300"/>
          <a:ext cx="7277099" cy="4161819"/>
        </a:xfrm>
        <a:prstGeom prst="rect">
          <a:avLst/>
        </a:prstGeom>
      </xdr:spPr>
    </xdr:pic>
    <xdr:clientData/>
  </xdr:twoCellAnchor>
  <xdr:twoCellAnchor editAs="oneCell">
    <xdr:from>
      <xdr:col>13</xdr:col>
      <xdr:colOff>19050</xdr:colOff>
      <xdr:row>50</xdr:row>
      <xdr:rowOff>9525</xdr:rowOff>
    </xdr:from>
    <xdr:to>
      <xdr:col>23</xdr:col>
      <xdr:colOff>446768</xdr:colOff>
      <xdr:row>72</xdr:row>
      <xdr:rowOff>1667</xdr:rowOff>
    </xdr:to>
    <xdr:pic>
      <xdr:nvPicPr>
        <xdr:cNvPr id="38" name="Picture 37">
          <a:extLst>
            <a:ext uri="{FF2B5EF4-FFF2-40B4-BE49-F238E27FC236}">
              <a16:creationId xmlns:a16="http://schemas.microsoft.com/office/drawing/2014/main" id="{89D0F13F-39AF-4E67-9255-1338DA547061}"/>
            </a:ext>
          </a:extLst>
        </xdr:cNvPr>
        <xdr:cNvPicPr>
          <a:picLocks noChangeAspect="1"/>
        </xdr:cNvPicPr>
      </xdr:nvPicPr>
      <xdr:blipFill>
        <a:blip xmlns:r="http://schemas.openxmlformats.org/officeDocument/2006/relationships" r:embed="rId13"/>
        <a:stretch>
          <a:fillRect/>
        </a:stretch>
      </xdr:blipFill>
      <xdr:spPr>
        <a:xfrm>
          <a:off x="9229725" y="9629775"/>
          <a:ext cx="7187293" cy="4167267"/>
        </a:xfrm>
        <a:prstGeom prst="rect">
          <a:avLst/>
        </a:prstGeom>
      </xdr:spPr>
    </xdr:pic>
    <xdr:clientData/>
  </xdr:twoCellAnchor>
  <xdr:twoCellAnchor editAs="oneCell">
    <xdr:from>
      <xdr:col>25</xdr:col>
      <xdr:colOff>19049</xdr:colOff>
      <xdr:row>50</xdr:row>
      <xdr:rowOff>19049</xdr:rowOff>
    </xdr:from>
    <xdr:to>
      <xdr:col>36</xdr:col>
      <xdr:colOff>603249</xdr:colOff>
      <xdr:row>71</xdr:row>
      <xdr:rowOff>171450</xdr:rowOff>
    </xdr:to>
    <xdr:pic>
      <xdr:nvPicPr>
        <xdr:cNvPr id="39" name="Picture 38">
          <a:extLst>
            <a:ext uri="{FF2B5EF4-FFF2-40B4-BE49-F238E27FC236}">
              <a16:creationId xmlns:a16="http://schemas.microsoft.com/office/drawing/2014/main" id="{3B7F32AF-2E86-4913-B413-761586505933}"/>
            </a:ext>
          </a:extLst>
        </xdr:cNvPr>
        <xdr:cNvPicPr>
          <a:picLocks noChangeAspect="1"/>
        </xdr:cNvPicPr>
      </xdr:nvPicPr>
      <xdr:blipFill>
        <a:blip xmlns:r="http://schemas.openxmlformats.org/officeDocument/2006/relationships" r:embed="rId14"/>
        <a:stretch>
          <a:fillRect/>
        </a:stretch>
      </xdr:blipFill>
      <xdr:spPr>
        <a:xfrm>
          <a:off x="17202149" y="9639299"/>
          <a:ext cx="7286625" cy="4152901"/>
        </a:xfrm>
        <a:prstGeom prst="rect">
          <a:avLst/>
        </a:prstGeom>
      </xdr:spPr>
    </xdr:pic>
    <xdr:clientData/>
  </xdr:twoCellAnchor>
  <xdr:twoCellAnchor editAs="oneCell">
    <xdr:from>
      <xdr:col>13</xdr:col>
      <xdr:colOff>19050</xdr:colOff>
      <xdr:row>74</xdr:row>
      <xdr:rowOff>9525</xdr:rowOff>
    </xdr:from>
    <xdr:to>
      <xdr:col>23</xdr:col>
      <xdr:colOff>435127</xdr:colOff>
      <xdr:row>95</xdr:row>
      <xdr:rowOff>171450</xdr:rowOff>
    </xdr:to>
    <xdr:pic>
      <xdr:nvPicPr>
        <xdr:cNvPr id="40" name="Picture 39">
          <a:extLst>
            <a:ext uri="{FF2B5EF4-FFF2-40B4-BE49-F238E27FC236}">
              <a16:creationId xmlns:a16="http://schemas.microsoft.com/office/drawing/2014/main" id="{FB763FBB-688D-41C7-8FC4-82D002921BC9}"/>
            </a:ext>
          </a:extLst>
        </xdr:cNvPr>
        <xdr:cNvPicPr>
          <a:picLocks noChangeAspect="1"/>
        </xdr:cNvPicPr>
      </xdr:nvPicPr>
      <xdr:blipFill>
        <a:blip xmlns:r="http://schemas.openxmlformats.org/officeDocument/2006/relationships" r:embed="rId15"/>
        <a:stretch>
          <a:fillRect/>
        </a:stretch>
      </xdr:blipFill>
      <xdr:spPr>
        <a:xfrm>
          <a:off x="9229725" y="14201775"/>
          <a:ext cx="7178827" cy="4162425"/>
        </a:xfrm>
        <a:prstGeom prst="rect">
          <a:avLst/>
        </a:prstGeom>
      </xdr:spPr>
    </xdr:pic>
    <xdr:clientData/>
  </xdr:twoCellAnchor>
  <xdr:twoCellAnchor editAs="oneCell">
    <xdr:from>
      <xdr:col>25</xdr:col>
      <xdr:colOff>28575</xdr:colOff>
      <xdr:row>74</xdr:row>
      <xdr:rowOff>19049</xdr:rowOff>
    </xdr:from>
    <xdr:to>
      <xdr:col>36</xdr:col>
      <xdr:colOff>603249</xdr:colOff>
      <xdr:row>96</xdr:row>
      <xdr:rowOff>2568</xdr:rowOff>
    </xdr:to>
    <xdr:pic>
      <xdr:nvPicPr>
        <xdr:cNvPr id="41" name="Picture 40">
          <a:extLst>
            <a:ext uri="{FF2B5EF4-FFF2-40B4-BE49-F238E27FC236}">
              <a16:creationId xmlns:a16="http://schemas.microsoft.com/office/drawing/2014/main" id="{3A37D87E-418F-41AF-855B-02662C2F355F}"/>
            </a:ext>
          </a:extLst>
        </xdr:cNvPr>
        <xdr:cNvPicPr>
          <a:picLocks noChangeAspect="1"/>
        </xdr:cNvPicPr>
      </xdr:nvPicPr>
      <xdr:blipFill>
        <a:blip xmlns:r="http://schemas.openxmlformats.org/officeDocument/2006/relationships" r:embed="rId16"/>
        <a:stretch>
          <a:fillRect/>
        </a:stretch>
      </xdr:blipFill>
      <xdr:spPr>
        <a:xfrm>
          <a:off x="17211675" y="14211299"/>
          <a:ext cx="7277099" cy="4161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19050</xdr:colOff>
      <xdr:row>2</xdr:row>
      <xdr:rowOff>19051</xdr:rowOff>
    </xdr:from>
    <xdr:to>
      <xdr:col>15</xdr:col>
      <xdr:colOff>619126</xdr:colOff>
      <xdr:row>23</xdr:row>
      <xdr:rowOff>180975</xdr:rowOff>
    </xdr:to>
    <xdr:pic>
      <xdr:nvPicPr>
        <xdr:cNvPr id="26" name="Picture 25">
          <a:extLst>
            <a:ext uri="{FF2B5EF4-FFF2-40B4-BE49-F238E27FC236}">
              <a16:creationId xmlns:a16="http://schemas.microsoft.com/office/drawing/2014/main" id="{52DBFF65-52A9-4761-8F94-789CA0F5D67D}"/>
            </a:ext>
          </a:extLst>
        </xdr:cNvPr>
        <xdr:cNvPicPr>
          <a:picLocks noChangeAspect="1"/>
        </xdr:cNvPicPr>
      </xdr:nvPicPr>
      <xdr:blipFill>
        <a:blip xmlns:r="http://schemas.openxmlformats.org/officeDocument/2006/relationships" r:embed="rId1"/>
        <a:stretch>
          <a:fillRect/>
        </a:stretch>
      </xdr:blipFill>
      <xdr:spPr>
        <a:xfrm>
          <a:off x="12487275" y="495301"/>
          <a:ext cx="3638551" cy="4162424"/>
        </a:xfrm>
        <a:prstGeom prst="rect">
          <a:avLst/>
        </a:prstGeom>
        <a:ln>
          <a:solidFill>
            <a:schemeClr val="tx1"/>
          </a:solidFill>
        </a:ln>
      </xdr:spPr>
    </xdr:pic>
    <xdr:clientData/>
  </xdr:twoCellAnchor>
  <xdr:twoCellAnchor editAs="oneCell">
    <xdr:from>
      <xdr:col>10</xdr:col>
      <xdr:colOff>19050</xdr:colOff>
      <xdr:row>26</xdr:row>
      <xdr:rowOff>0</xdr:rowOff>
    </xdr:from>
    <xdr:to>
      <xdr:col>20</xdr:col>
      <xdr:colOff>696331</xdr:colOff>
      <xdr:row>47</xdr:row>
      <xdr:rowOff>153900</xdr:rowOff>
    </xdr:to>
    <xdr:pic>
      <xdr:nvPicPr>
        <xdr:cNvPr id="27" name="Picture 26">
          <a:extLst>
            <a:ext uri="{FF2B5EF4-FFF2-40B4-BE49-F238E27FC236}">
              <a16:creationId xmlns:a16="http://schemas.microsoft.com/office/drawing/2014/main" id="{5A1421D5-05F8-47E4-B1A2-B3993F3810CE}"/>
            </a:ext>
          </a:extLst>
        </xdr:cNvPr>
        <xdr:cNvPicPr>
          <a:picLocks noChangeAspect="1"/>
        </xdr:cNvPicPr>
      </xdr:nvPicPr>
      <xdr:blipFill>
        <a:blip xmlns:r="http://schemas.openxmlformats.org/officeDocument/2006/relationships" r:embed="rId2"/>
        <a:stretch>
          <a:fillRect/>
        </a:stretch>
      </xdr:blipFill>
      <xdr:spPr>
        <a:xfrm>
          <a:off x="12487275" y="5048250"/>
          <a:ext cx="7344781" cy="4154400"/>
        </a:xfrm>
        <a:prstGeom prst="rect">
          <a:avLst/>
        </a:prstGeom>
      </xdr:spPr>
    </xdr:pic>
    <xdr:clientData/>
  </xdr:twoCellAnchor>
  <xdr:twoCellAnchor editAs="oneCell">
    <xdr:from>
      <xdr:col>22</xdr:col>
      <xdr:colOff>19050</xdr:colOff>
      <xdr:row>2</xdr:row>
      <xdr:rowOff>9524</xdr:rowOff>
    </xdr:from>
    <xdr:to>
      <xdr:col>33</xdr:col>
      <xdr:colOff>602812</xdr:colOff>
      <xdr:row>24</xdr:row>
      <xdr:rowOff>0</xdr:rowOff>
    </xdr:to>
    <xdr:pic>
      <xdr:nvPicPr>
        <xdr:cNvPr id="28" name="Picture 27">
          <a:extLst>
            <a:ext uri="{FF2B5EF4-FFF2-40B4-BE49-F238E27FC236}">
              <a16:creationId xmlns:a16="http://schemas.microsoft.com/office/drawing/2014/main" id="{890950BE-1F86-43F7-AC8B-1241DD73D279}"/>
            </a:ext>
          </a:extLst>
        </xdr:cNvPr>
        <xdr:cNvPicPr>
          <a:picLocks noChangeAspect="1"/>
        </xdr:cNvPicPr>
      </xdr:nvPicPr>
      <xdr:blipFill>
        <a:blip xmlns:r="http://schemas.openxmlformats.org/officeDocument/2006/relationships" r:embed="rId3"/>
        <a:stretch>
          <a:fillRect/>
        </a:stretch>
      </xdr:blipFill>
      <xdr:spPr>
        <a:xfrm>
          <a:off x="20412075" y="485774"/>
          <a:ext cx="7289362" cy="4171951"/>
        </a:xfrm>
        <a:prstGeom prst="rect">
          <a:avLst/>
        </a:prstGeom>
      </xdr:spPr>
    </xdr:pic>
    <xdr:clientData/>
  </xdr:twoCellAnchor>
  <xdr:twoCellAnchor editAs="oneCell">
    <xdr:from>
      <xdr:col>22</xdr:col>
      <xdr:colOff>19051</xdr:colOff>
      <xdr:row>26</xdr:row>
      <xdr:rowOff>0</xdr:rowOff>
    </xdr:from>
    <xdr:to>
      <xdr:col>33</xdr:col>
      <xdr:colOff>597280</xdr:colOff>
      <xdr:row>47</xdr:row>
      <xdr:rowOff>140350</xdr:rowOff>
    </xdr:to>
    <xdr:pic>
      <xdr:nvPicPr>
        <xdr:cNvPr id="29" name="Picture 28">
          <a:extLst>
            <a:ext uri="{FF2B5EF4-FFF2-40B4-BE49-F238E27FC236}">
              <a16:creationId xmlns:a16="http://schemas.microsoft.com/office/drawing/2014/main" id="{1696B99A-5011-464F-969C-DF4B1022624C}"/>
            </a:ext>
          </a:extLst>
        </xdr:cNvPr>
        <xdr:cNvPicPr>
          <a:picLocks noChangeAspect="1"/>
        </xdr:cNvPicPr>
      </xdr:nvPicPr>
      <xdr:blipFill>
        <a:blip xmlns:r="http://schemas.openxmlformats.org/officeDocument/2006/relationships" r:embed="rId4"/>
        <a:stretch>
          <a:fillRect/>
        </a:stretch>
      </xdr:blipFill>
      <xdr:spPr>
        <a:xfrm>
          <a:off x="20412076" y="5048250"/>
          <a:ext cx="7290179" cy="4147200"/>
        </a:xfrm>
        <a:prstGeom prst="rect">
          <a:avLst/>
        </a:prstGeom>
      </xdr:spPr>
    </xdr:pic>
    <xdr:clientData/>
  </xdr:twoCellAnchor>
  <xdr:twoCellAnchor editAs="oneCell">
    <xdr:from>
      <xdr:col>10</xdr:col>
      <xdr:colOff>19050</xdr:colOff>
      <xdr:row>50</xdr:row>
      <xdr:rowOff>0</xdr:rowOff>
    </xdr:from>
    <xdr:to>
      <xdr:col>20</xdr:col>
      <xdr:colOff>683698</xdr:colOff>
      <xdr:row>71</xdr:row>
      <xdr:rowOff>140350</xdr:rowOff>
    </xdr:to>
    <xdr:pic>
      <xdr:nvPicPr>
        <xdr:cNvPr id="30" name="Picture 29">
          <a:extLst>
            <a:ext uri="{FF2B5EF4-FFF2-40B4-BE49-F238E27FC236}">
              <a16:creationId xmlns:a16="http://schemas.microsoft.com/office/drawing/2014/main" id="{9E62E665-515A-42DD-BF78-C408ADA69CB6}"/>
            </a:ext>
          </a:extLst>
        </xdr:cNvPr>
        <xdr:cNvPicPr>
          <a:picLocks noChangeAspect="1"/>
        </xdr:cNvPicPr>
      </xdr:nvPicPr>
      <xdr:blipFill>
        <a:blip xmlns:r="http://schemas.openxmlformats.org/officeDocument/2006/relationships" r:embed="rId5"/>
        <a:stretch>
          <a:fillRect/>
        </a:stretch>
      </xdr:blipFill>
      <xdr:spPr>
        <a:xfrm>
          <a:off x="12487275" y="9620250"/>
          <a:ext cx="7332148" cy="4147200"/>
        </a:xfrm>
        <a:prstGeom prst="rect">
          <a:avLst/>
        </a:prstGeom>
      </xdr:spPr>
    </xdr:pic>
    <xdr:clientData/>
  </xdr:twoCellAnchor>
  <xdr:twoCellAnchor editAs="oneCell">
    <xdr:from>
      <xdr:col>22</xdr:col>
      <xdr:colOff>19050</xdr:colOff>
      <xdr:row>50</xdr:row>
      <xdr:rowOff>0</xdr:rowOff>
    </xdr:from>
    <xdr:to>
      <xdr:col>33</xdr:col>
      <xdr:colOff>590179</xdr:colOff>
      <xdr:row>71</xdr:row>
      <xdr:rowOff>140350</xdr:rowOff>
    </xdr:to>
    <xdr:pic>
      <xdr:nvPicPr>
        <xdr:cNvPr id="31" name="Picture 30">
          <a:extLst>
            <a:ext uri="{FF2B5EF4-FFF2-40B4-BE49-F238E27FC236}">
              <a16:creationId xmlns:a16="http://schemas.microsoft.com/office/drawing/2014/main" id="{33D9752E-1F24-4B67-9A40-64B1E3974BCB}"/>
            </a:ext>
          </a:extLst>
        </xdr:cNvPr>
        <xdr:cNvPicPr>
          <a:picLocks noChangeAspect="1"/>
        </xdr:cNvPicPr>
      </xdr:nvPicPr>
      <xdr:blipFill>
        <a:blip xmlns:r="http://schemas.openxmlformats.org/officeDocument/2006/relationships" r:embed="rId6"/>
        <a:stretch>
          <a:fillRect/>
        </a:stretch>
      </xdr:blipFill>
      <xdr:spPr>
        <a:xfrm>
          <a:off x="20412075" y="9620250"/>
          <a:ext cx="7276729" cy="4147200"/>
        </a:xfrm>
        <a:prstGeom prst="rect">
          <a:avLst/>
        </a:prstGeom>
      </xdr:spPr>
    </xdr:pic>
    <xdr:clientData/>
  </xdr:twoCellAnchor>
  <xdr:twoCellAnchor editAs="oneCell">
    <xdr:from>
      <xdr:col>10</xdr:col>
      <xdr:colOff>19050</xdr:colOff>
      <xdr:row>74</xdr:row>
      <xdr:rowOff>0</xdr:rowOff>
    </xdr:from>
    <xdr:to>
      <xdr:col>20</xdr:col>
      <xdr:colOff>683698</xdr:colOff>
      <xdr:row>95</xdr:row>
      <xdr:rowOff>140350</xdr:rowOff>
    </xdr:to>
    <xdr:pic>
      <xdr:nvPicPr>
        <xdr:cNvPr id="32" name="Picture 31">
          <a:extLst>
            <a:ext uri="{FF2B5EF4-FFF2-40B4-BE49-F238E27FC236}">
              <a16:creationId xmlns:a16="http://schemas.microsoft.com/office/drawing/2014/main" id="{5E3C0C21-0914-47D0-9116-E60CC44FF086}"/>
            </a:ext>
          </a:extLst>
        </xdr:cNvPr>
        <xdr:cNvPicPr>
          <a:picLocks noChangeAspect="1"/>
        </xdr:cNvPicPr>
      </xdr:nvPicPr>
      <xdr:blipFill>
        <a:blip xmlns:r="http://schemas.openxmlformats.org/officeDocument/2006/relationships" r:embed="rId7"/>
        <a:stretch>
          <a:fillRect/>
        </a:stretch>
      </xdr:blipFill>
      <xdr:spPr>
        <a:xfrm>
          <a:off x="12487275" y="14192250"/>
          <a:ext cx="7332148" cy="4147200"/>
        </a:xfrm>
        <a:prstGeom prst="rect">
          <a:avLst/>
        </a:prstGeom>
      </xdr:spPr>
    </xdr:pic>
    <xdr:clientData/>
  </xdr:twoCellAnchor>
  <xdr:twoCellAnchor editAs="oneCell">
    <xdr:from>
      <xdr:col>22</xdr:col>
      <xdr:colOff>19050</xdr:colOff>
      <xdr:row>74</xdr:row>
      <xdr:rowOff>0</xdr:rowOff>
    </xdr:from>
    <xdr:to>
      <xdr:col>33</xdr:col>
      <xdr:colOff>602846</xdr:colOff>
      <xdr:row>95</xdr:row>
      <xdr:rowOff>150300</xdr:rowOff>
    </xdr:to>
    <xdr:pic>
      <xdr:nvPicPr>
        <xdr:cNvPr id="33" name="Picture 32">
          <a:extLst>
            <a:ext uri="{FF2B5EF4-FFF2-40B4-BE49-F238E27FC236}">
              <a16:creationId xmlns:a16="http://schemas.microsoft.com/office/drawing/2014/main" id="{DE47FEFD-45DF-4047-8054-AA969C468173}"/>
            </a:ext>
          </a:extLst>
        </xdr:cNvPr>
        <xdr:cNvPicPr>
          <a:picLocks noChangeAspect="1"/>
        </xdr:cNvPicPr>
      </xdr:nvPicPr>
      <xdr:blipFill>
        <a:blip xmlns:r="http://schemas.openxmlformats.org/officeDocument/2006/relationships" r:embed="rId8"/>
        <a:stretch>
          <a:fillRect/>
        </a:stretch>
      </xdr:blipFill>
      <xdr:spPr>
        <a:xfrm>
          <a:off x="20412075" y="14192250"/>
          <a:ext cx="7283046" cy="4150800"/>
        </a:xfrm>
        <a:prstGeom prst="rect">
          <a:avLst/>
        </a:prstGeom>
      </xdr:spPr>
    </xdr:pic>
    <xdr:clientData/>
  </xdr:twoCellAnchor>
  <xdr:twoCellAnchor editAs="oneCell">
    <xdr:from>
      <xdr:col>10</xdr:col>
      <xdr:colOff>9525</xdr:colOff>
      <xdr:row>2</xdr:row>
      <xdr:rowOff>0</xdr:rowOff>
    </xdr:from>
    <xdr:to>
      <xdr:col>20</xdr:col>
      <xdr:colOff>705880</xdr:colOff>
      <xdr:row>24</xdr:row>
      <xdr:rowOff>3174</xdr:rowOff>
    </xdr:to>
    <xdr:pic>
      <xdr:nvPicPr>
        <xdr:cNvPr id="34" name="Picture 33">
          <a:extLst>
            <a:ext uri="{FF2B5EF4-FFF2-40B4-BE49-F238E27FC236}">
              <a16:creationId xmlns:a16="http://schemas.microsoft.com/office/drawing/2014/main" id="{0E948DAF-8D61-44DE-AF41-AF8509194F0A}"/>
            </a:ext>
          </a:extLst>
        </xdr:cNvPr>
        <xdr:cNvPicPr>
          <a:picLocks noChangeAspect="1"/>
        </xdr:cNvPicPr>
      </xdr:nvPicPr>
      <xdr:blipFill>
        <a:blip xmlns:r="http://schemas.openxmlformats.org/officeDocument/2006/relationships" r:embed="rId9"/>
        <a:stretch>
          <a:fillRect/>
        </a:stretch>
      </xdr:blipFill>
      <xdr:spPr>
        <a:xfrm>
          <a:off x="12477750" y="476250"/>
          <a:ext cx="7363855" cy="4190999"/>
        </a:xfrm>
        <a:prstGeom prst="rect">
          <a:avLst/>
        </a:prstGeom>
      </xdr:spPr>
    </xdr:pic>
    <xdr:clientData/>
  </xdr:twoCellAnchor>
  <xdr:twoCellAnchor editAs="oneCell">
    <xdr:from>
      <xdr:col>22</xdr:col>
      <xdr:colOff>28575</xdr:colOff>
      <xdr:row>2</xdr:row>
      <xdr:rowOff>9525</xdr:rowOff>
    </xdr:from>
    <xdr:to>
      <xdr:col>33</xdr:col>
      <xdr:colOff>601134</xdr:colOff>
      <xdr:row>23</xdr:row>
      <xdr:rowOff>171450</xdr:rowOff>
    </xdr:to>
    <xdr:pic>
      <xdr:nvPicPr>
        <xdr:cNvPr id="35" name="Picture 34">
          <a:extLst>
            <a:ext uri="{FF2B5EF4-FFF2-40B4-BE49-F238E27FC236}">
              <a16:creationId xmlns:a16="http://schemas.microsoft.com/office/drawing/2014/main" id="{E2652FDB-147B-469F-ADCA-3B53DBA2E049}"/>
            </a:ext>
          </a:extLst>
        </xdr:cNvPr>
        <xdr:cNvPicPr>
          <a:picLocks noChangeAspect="1"/>
        </xdr:cNvPicPr>
      </xdr:nvPicPr>
      <xdr:blipFill>
        <a:blip xmlns:r="http://schemas.openxmlformats.org/officeDocument/2006/relationships" r:embed="rId10"/>
        <a:stretch>
          <a:fillRect/>
        </a:stretch>
      </xdr:blipFill>
      <xdr:spPr>
        <a:xfrm>
          <a:off x="20421600" y="485775"/>
          <a:ext cx="7278159" cy="4162425"/>
        </a:xfrm>
        <a:prstGeom prst="rect">
          <a:avLst/>
        </a:prstGeom>
      </xdr:spPr>
    </xdr:pic>
    <xdr:clientData/>
  </xdr:twoCellAnchor>
  <xdr:twoCellAnchor editAs="oneCell">
    <xdr:from>
      <xdr:col>10</xdr:col>
      <xdr:colOff>19051</xdr:colOff>
      <xdr:row>26</xdr:row>
      <xdr:rowOff>0</xdr:rowOff>
    </xdr:from>
    <xdr:to>
      <xdr:col>20</xdr:col>
      <xdr:colOff>684070</xdr:colOff>
      <xdr:row>47</xdr:row>
      <xdr:rowOff>160417</xdr:rowOff>
    </xdr:to>
    <xdr:pic>
      <xdr:nvPicPr>
        <xdr:cNvPr id="36" name="Picture 35">
          <a:extLst>
            <a:ext uri="{FF2B5EF4-FFF2-40B4-BE49-F238E27FC236}">
              <a16:creationId xmlns:a16="http://schemas.microsoft.com/office/drawing/2014/main" id="{6C41A90D-68EF-4944-81E5-F7C806BED6D5}"/>
            </a:ext>
          </a:extLst>
        </xdr:cNvPr>
        <xdr:cNvPicPr>
          <a:picLocks noChangeAspect="1"/>
        </xdr:cNvPicPr>
      </xdr:nvPicPr>
      <xdr:blipFill>
        <a:blip xmlns:r="http://schemas.openxmlformats.org/officeDocument/2006/relationships" r:embed="rId11"/>
        <a:stretch>
          <a:fillRect/>
        </a:stretch>
      </xdr:blipFill>
      <xdr:spPr>
        <a:xfrm>
          <a:off x="12487276" y="5048250"/>
          <a:ext cx="7332519" cy="4167267"/>
        </a:xfrm>
        <a:prstGeom prst="rect">
          <a:avLst/>
        </a:prstGeom>
      </xdr:spPr>
    </xdr:pic>
    <xdr:clientData/>
  </xdr:twoCellAnchor>
  <xdr:twoCellAnchor editAs="oneCell">
    <xdr:from>
      <xdr:col>22</xdr:col>
      <xdr:colOff>19050</xdr:colOff>
      <xdr:row>26</xdr:row>
      <xdr:rowOff>19050</xdr:rowOff>
    </xdr:from>
    <xdr:to>
      <xdr:col>33</xdr:col>
      <xdr:colOff>590550</xdr:colOff>
      <xdr:row>48</xdr:row>
      <xdr:rowOff>2569</xdr:rowOff>
    </xdr:to>
    <xdr:pic>
      <xdr:nvPicPr>
        <xdr:cNvPr id="37" name="Picture 36">
          <a:extLst>
            <a:ext uri="{FF2B5EF4-FFF2-40B4-BE49-F238E27FC236}">
              <a16:creationId xmlns:a16="http://schemas.microsoft.com/office/drawing/2014/main" id="{6F76B983-8AA0-41DB-B7C8-1AE64278FAC1}"/>
            </a:ext>
          </a:extLst>
        </xdr:cNvPr>
        <xdr:cNvPicPr>
          <a:picLocks noChangeAspect="1"/>
        </xdr:cNvPicPr>
      </xdr:nvPicPr>
      <xdr:blipFill>
        <a:blip xmlns:r="http://schemas.openxmlformats.org/officeDocument/2006/relationships" r:embed="rId12"/>
        <a:stretch>
          <a:fillRect/>
        </a:stretch>
      </xdr:blipFill>
      <xdr:spPr>
        <a:xfrm>
          <a:off x="20412075" y="5067300"/>
          <a:ext cx="7277100" cy="4161819"/>
        </a:xfrm>
        <a:prstGeom prst="rect">
          <a:avLst/>
        </a:prstGeom>
      </xdr:spPr>
    </xdr:pic>
    <xdr:clientData/>
  </xdr:twoCellAnchor>
  <xdr:twoCellAnchor editAs="oneCell">
    <xdr:from>
      <xdr:col>10</xdr:col>
      <xdr:colOff>19050</xdr:colOff>
      <xdr:row>50</xdr:row>
      <xdr:rowOff>9525</xdr:rowOff>
    </xdr:from>
    <xdr:to>
      <xdr:col>20</xdr:col>
      <xdr:colOff>693594</xdr:colOff>
      <xdr:row>72</xdr:row>
      <xdr:rowOff>1667</xdr:rowOff>
    </xdr:to>
    <xdr:pic>
      <xdr:nvPicPr>
        <xdr:cNvPr id="38" name="Picture 37">
          <a:extLst>
            <a:ext uri="{FF2B5EF4-FFF2-40B4-BE49-F238E27FC236}">
              <a16:creationId xmlns:a16="http://schemas.microsoft.com/office/drawing/2014/main" id="{B5D02A45-38F2-4747-994D-214446D67D04}"/>
            </a:ext>
          </a:extLst>
        </xdr:cNvPr>
        <xdr:cNvPicPr>
          <a:picLocks noChangeAspect="1"/>
        </xdr:cNvPicPr>
      </xdr:nvPicPr>
      <xdr:blipFill>
        <a:blip xmlns:r="http://schemas.openxmlformats.org/officeDocument/2006/relationships" r:embed="rId13"/>
        <a:stretch>
          <a:fillRect/>
        </a:stretch>
      </xdr:blipFill>
      <xdr:spPr>
        <a:xfrm>
          <a:off x="12487275" y="9629775"/>
          <a:ext cx="7342044" cy="4167267"/>
        </a:xfrm>
        <a:prstGeom prst="rect">
          <a:avLst/>
        </a:prstGeom>
      </xdr:spPr>
    </xdr:pic>
    <xdr:clientData/>
  </xdr:twoCellAnchor>
  <xdr:twoCellAnchor editAs="oneCell">
    <xdr:from>
      <xdr:col>22</xdr:col>
      <xdr:colOff>19049</xdr:colOff>
      <xdr:row>50</xdr:row>
      <xdr:rowOff>19049</xdr:rowOff>
    </xdr:from>
    <xdr:to>
      <xdr:col>33</xdr:col>
      <xdr:colOff>600075</xdr:colOff>
      <xdr:row>71</xdr:row>
      <xdr:rowOff>171450</xdr:rowOff>
    </xdr:to>
    <xdr:pic>
      <xdr:nvPicPr>
        <xdr:cNvPr id="39" name="Picture 38">
          <a:extLst>
            <a:ext uri="{FF2B5EF4-FFF2-40B4-BE49-F238E27FC236}">
              <a16:creationId xmlns:a16="http://schemas.microsoft.com/office/drawing/2014/main" id="{0EBBBA68-826E-4ACB-9B8F-67BDBB859109}"/>
            </a:ext>
          </a:extLst>
        </xdr:cNvPr>
        <xdr:cNvPicPr>
          <a:picLocks noChangeAspect="1"/>
        </xdr:cNvPicPr>
      </xdr:nvPicPr>
      <xdr:blipFill>
        <a:blip xmlns:r="http://schemas.openxmlformats.org/officeDocument/2006/relationships" r:embed="rId14"/>
        <a:stretch>
          <a:fillRect/>
        </a:stretch>
      </xdr:blipFill>
      <xdr:spPr>
        <a:xfrm>
          <a:off x="20412074" y="9639299"/>
          <a:ext cx="7286626" cy="4152901"/>
        </a:xfrm>
        <a:prstGeom prst="rect">
          <a:avLst/>
        </a:prstGeom>
      </xdr:spPr>
    </xdr:pic>
    <xdr:clientData/>
  </xdr:twoCellAnchor>
  <xdr:twoCellAnchor editAs="oneCell">
    <xdr:from>
      <xdr:col>10</xdr:col>
      <xdr:colOff>19050</xdr:colOff>
      <xdr:row>74</xdr:row>
      <xdr:rowOff>9525</xdr:rowOff>
    </xdr:from>
    <xdr:to>
      <xdr:col>20</xdr:col>
      <xdr:colOff>685128</xdr:colOff>
      <xdr:row>95</xdr:row>
      <xdr:rowOff>171450</xdr:rowOff>
    </xdr:to>
    <xdr:pic>
      <xdr:nvPicPr>
        <xdr:cNvPr id="40" name="Picture 39">
          <a:extLst>
            <a:ext uri="{FF2B5EF4-FFF2-40B4-BE49-F238E27FC236}">
              <a16:creationId xmlns:a16="http://schemas.microsoft.com/office/drawing/2014/main" id="{42C1E0A8-DCDF-4639-B3A7-A1643AE66F12}"/>
            </a:ext>
          </a:extLst>
        </xdr:cNvPr>
        <xdr:cNvPicPr>
          <a:picLocks noChangeAspect="1"/>
        </xdr:cNvPicPr>
      </xdr:nvPicPr>
      <xdr:blipFill>
        <a:blip xmlns:r="http://schemas.openxmlformats.org/officeDocument/2006/relationships" r:embed="rId15"/>
        <a:stretch>
          <a:fillRect/>
        </a:stretch>
      </xdr:blipFill>
      <xdr:spPr>
        <a:xfrm>
          <a:off x="12487275" y="14201775"/>
          <a:ext cx="7333578" cy="4162425"/>
        </a:xfrm>
        <a:prstGeom prst="rect">
          <a:avLst/>
        </a:prstGeom>
      </xdr:spPr>
    </xdr:pic>
    <xdr:clientData/>
  </xdr:twoCellAnchor>
  <xdr:twoCellAnchor editAs="oneCell">
    <xdr:from>
      <xdr:col>22</xdr:col>
      <xdr:colOff>28575</xdr:colOff>
      <xdr:row>74</xdr:row>
      <xdr:rowOff>19049</xdr:rowOff>
    </xdr:from>
    <xdr:to>
      <xdr:col>33</xdr:col>
      <xdr:colOff>600075</xdr:colOff>
      <xdr:row>96</xdr:row>
      <xdr:rowOff>2568</xdr:rowOff>
    </xdr:to>
    <xdr:pic>
      <xdr:nvPicPr>
        <xdr:cNvPr id="41" name="Picture 40">
          <a:extLst>
            <a:ext uri="{FF2B5EF4-FFF2-40B4-BE49-F238E27FC236}">
              <a16:creationId xmlns:a16="http://schemas.microsoft.com/office/drawing/2014/main" id="{9D10A908-D772-4927-8815-F0B2E26EE237}"/>
            </a:ext>
          </a:extLst>
        </xdr:cNvPr>
        <xdr:cNvPicPr>
          <a:picLocks noChangeAspect="1"/>
        </xdr:cNvPicPr>
      </xdr:nvPicPr>
      <xdr:blipFill>
        <a:blip xmlns:r="http://schemas.openxmlformats.org/officeDocument/2006/relationships" r:embed="rId16"/>
        <a:stretch>
          <a:fillRect/>
        </a:stretch>
      </xdr:blipFill>
      <xdr:spPr>
        <a:xfrm>
          <a:off x="20421600" y="14211299"/>
          <a:ext cx="7277100" cy="4161819"/>
        </a:xfrm>
        <a:prstGeom prst="rect">
          <a:avLst/>
        </a:prstGeom>
      </xdr:spPr>
    </xdr:pic>
    <xdr:clientData/>
  </xdr:twoCellAnchor>
  <xdr:twoCellAnchor editAs="oneCell">
    <xdr:from>
      <xdr:col>10</xdr:col>
      <xdr:colOff>9525</xdr:colOff>
      <xdr:row>2</xdr:row>
      <xdr:rowOff>0</xdr:rowOff>
    </xdr:from>
    <xdr:to>
      <xdr:col>20</xdr:col>
      <xdr:colOff>551129</xdr:colOff>
      <xdr:row>24</xdr:row>
      <xdr:rowOff>3174</xdr:rowOff>
    </xdr:to>
    <xdr:pic>
      <xdr:nvPicPr>
        <xdr:cNvPr id="42" name="Picture 41">
          <a:extLst>
            <a:ext uri="{FF2B5EF4-FFF2-40B4-BE49-F238E27FC236}">
              <a16:creationId xmlns:a16="http://schemas.microsoft.com/office/drawing/2014/main" id="{180FC41F-3A22-43C5-925D-B94AD602CD75}"/>
            </a:ext>
          </a:extLst>
        </xdr:cNvPr>
        <xdr:cNvPicPr>
          <a:picLocks noChangeAspect="1"/>
        </xdr:cNvPicPr>
      </xdr:nvPicPr>
      <xdr:blipFill>
        <a:blip xmlns:r="http://schemas.openxmlformats.org/officeDocument/2006/relationships" r:embed="rId9"/>
        <a:stretch>
          <a:fillRect/>
        </a:stretch>
      </xdr:blipFill>
      <xdr:spPr>
        <a:xfrm>
          <a:off x="12477750" y="476250"/>
          <a:ext cx="7209104" cy="4190999"/>
        </a:xfrm>
        <a:prstGeom prst="rect">
          <a:avLst/>
        </a:prstGeom>
      </xdr:spPr>
    </xdr:pic>
    <xdr:clientData/>
  </xdr:twoCellAnchor>
  <xdr:twoCellAnchor editAs="oneCell">
    <xdr:from>
      <xdr:col>22</xdr:col>
      <xdr:colOff>28575</xdr:colOff>
      <xdr:row>2</xdr:row>
      <xdr:rowOff>9525</xdr:rowOff>
    </xdr:from>
    <xdr:to>
      <xdr:col>33</xdr:col>
      <xdr:colOff>601133</xdr:colOff>
      <xdr:row>23</xdr:row>
      <xdr:rowOff>171450</xdr:rowOff>
    </xdr:to>
    <xdr:pic>
      <xdr:nvPicPr>
        <xdr:cNvPr id="43" name="Picture 42">
          <a:extLst>
            <a:ext uri="{FF2B5EF4-FFF2-40B4-BE49-F238E27FC236}">
              <a16:creationId xmlns:a16="http://schemas.microsoft.com/office/drawing/2014/main" id="{3574AE6E-E4E4-4090-8D35-A4576A012C3F}"/>
            </a:ext>
          </a:extLst>
        </xdr:cNvPr>
        <xdr:cNvPicPr>
          <a:picLocks noChangeAspect="1"/>
        </xdr:cNvPicPr>
      </xdr:nvPicPr>
      <xdr:blipFill>
        <a:blip xmlns:r="http://schemas.openxmlformats.org/officeDocument/2006/relationships" r:embed="rId10"/>
        <a:stretch>
          <a:fillRect/>
        </a:stretch>
      </xdr:blipFill>
      <xdr:spPr>
        <a:xfrm>
          <a:off x="20421600" y="485775"/>
          <a:ext cx="7278158" cy="4162425"/>
        </a:xfrm>
        <a:prstGeom prst="rect">
          <a:avLst/>
        </a:prstGeom>
      </xdr:spPr>
    </xdr:pic>
    <xdr:clientData/>
  </xdr:twoCellAnchor>
  <xdr:twoCellAnchor editAs="oneCell">
    <xdr:from>
      <xdr:col>10</xdr:col>
      <xdr:colOff>19051</xdr:colOff>
      <xdr:row>26</xdr:row>
      <xdr:rowOff>0</xdr:rowOff>
    </xdr:from>
    <xdr:to>
      <xdr:col>20</xdr:col>
      <xdr:colOff>522969</xdr:colOff>
      <xdr:row>47</xdr:row>
      <xdr:rowOff>160417</xdr:rowOff>
    </xdr:to>
    <xdr:pic>
      <xdr:nvPicPr>
        <xdr:cNvPr id="44" name="Picture 43">
          <a:extLst>
            <a:ext uri="{FF2B5EF4-FFF2-40B4-BE49-F238E27FC236}">
              <a16:creationId xmlns:a16="http://schemas.microsoft.com/office/drawing/2014/main" id="{F9862D82-D5F4-494E-9786-3E0FEEC6F266}"/>
            </a:ext>
          </a:extLst>
        </xdr:cNvPr>
        <xdr:cNvPicPr>
          <a:picLocks noChangeAspect="1"/>
        </xdr:cNvPicPr>
      </xdr:nvPicPr>
      <xdr:blipFill>
        <a:blip xmlns:r="http://schemas.openxmlformats.org/officeDocument/2006/relationships" r:embed="rId11"/>
        <a:stretch>
          <a:fillRect/>
        </a:stretch>
      </xdr:blipFill>
      <xdr:spPr>
        <a:xfrm>
          <a:off x="12487276" y="5048250"/>
          <a:ext cx="7177768" cy="4167267"/>
        </a:xfrm>
        <a:prstGeom prst="rect">
          <a:avLst/>
        </a:prstGeom>
      </xdr:spPr>
    </xdr:pic>
    <xdr:clientData/>
  </xdr:twoCellAnchor>
  <xdr:twoCellAnchor editAs="oneCell">
    <xdr:from>
      <xdr:col>22</xdr:col>
      <xdr:colOff>19050</xdr:colOff>
      <xdr:row>26</xdr:row>
      <xdr:rowOff>19050</xdr:rowOff>
    </xdr:from>
    <xdr:to>
      <xdr:col>33</xdr:col>
      <xdr:colOff>590549</xdr:colOff>
      <xdr:row>48</xdr:row>
      <xdr:rowOff>2569</xdr:rowOff>
    </xdr:to>
    <xdr:pic>
      <xdr:nvPicPr>
        <xdr:cNvPr id="45" name="Picture 44">
          <a:extLst>
            <a:ext uri="{FF2B5EF4-FFF2-40B4-BE49-F238E27FC236}">
              <a16:creationId xmlns:a16="http://schemas.microsoft.com/office/drawing/2014/main" id="{05FAE00B-5933-4A8A-9299-33BB71D85F3B}"/>
            </a:ext>
          </a:extLst>
        </xdr:cNvPr>
        <xdr:cNvPicPr>
          <a:picLocks noChangeAspect="1"/>
        </xdr:cNvPicPr>
      </xdr:nvPicPr>
      <xdr:blipFill>
        <a:blip xmlns:r="http://schemas.openxmlformats.org/officeDocument/2006/relationships" r:embed="rId12"/>
        <a:stretch>
          <a:fillRect/>
        </a:stretch>
      </xdr:blipFill>
      <xdr:spPr>
        <a:xfrm>
          <a:off x="20412075" y="5067300"/>
          <a:ext cx="7277099" cy="4161819"/>
        </a:xfrm>
        <a:prstGeom prst="rect">
          <a:avLst/>
        </a:prstGeom>
      </xdr:spPr>
    </xdr:pic>
    <xdr:clientData/>
  </xdr:twoCellAnchor>
  <xdr:twoCellAnchor editAs="oneCell">
    <xdr:from>
      <xdr:col>10</xdr:col>
      <xdr:colOff>19050</xdr:colOff>
      <xdr:row>50</xdr:row>
      <xdr:rowOff>9525</xdr:rowOff>
    </xdr:from>
    <xdr:to>
      <xdr:col>20</xdr:col>
      <xdr:colOff>545193</xdr:colOff>
      <xdr:row>72</xdr:row>
      <xdr:rowOff>1667</xdr:rowOff>
    </xdr:to>
    <xdr:pic>
      <xdr:nvPicPr>
        <xdr:cNvPr id="46" name="Picture 45">
          <a:extLst>
            <a:ext uri="{FF2B5EF4-FFF2-40B4-BE49-F238E27FC236}">
              <a16:creationId xmlns:a16="http://schemas.microsoft.com/office/drawing/2014/main" id="{303C955B-2418-4329-88DA-693F1FC69CE5}"/>
            </a:ext>
          </a:extLst>
        </xdr:cNvPr>
        <xdr:cNvPicPr>
          <a:picLocks noChangeAspect="1"/>
        </xdr:cNvPicPr>
      </xdr:nvPicPr>
      <xdr:blipFill>
        <a:blip xmlns:r="http://schemas.openxmlformats.org/officeDocument/2006/relationships" r:embed="rId13"/>
        <a:stretch>
          <a:fillRect/>
        </a:stretch>
      </xdr:blipFill>
      <xdr:spPr>
        <a:xfrm>
          <a:off x="12487275" y="9629775"/>
          <a:ext cx="7187293" cy="4167267"/>
        </a:xfrm>
        <a:prstGeom prst="rect">
          <a:avLst/>
        </a:prstGeom>
      </xdr:spPr>
    </xdr:pic>
    <xdr:clientData/>
  </xdr:twoCellAnchor>
  <xdr:twoCellAnchor editAs="oneCell">
    <xdr:from>
      <xdr:col>22</xdr:col>
      <xdr:colOff>19049</xdr:colOff>
      <xdr:row>50</xdr:row>
      <xdr:rowOff>19049</xdr:rowOff>
    </xdr:from>
    <xdr:to>
      <xdr:col>33</xdr:col>
      <xdr:colOff>600074</xdr:colOff>
      <xdr:row>71</xdr:row>
      <xdr:rowOff>171450</xdr:rowOff>
    </xdr:to>
    <xdr:pic>
      <xdr:nvPicPr>
        <xdr:cNvPr id="47" name="Picture 46">
          <a:extLst>
            <a:ext uri="{FF2B5EF4-FFF2-40B4-BE49-F238E27FC236}">
              <a16:creationId xmlns:a16="http://schemas.microsoft.com/office/drawing/2014/main" id="{BD632A74-1C80-4A51-9EDB-6AEFBAF4054C}"/>
            </a:ext>
          </a:extLst>
        </xdr:cNvPr>
        <xdr:cNvPicPr>
          <a:picLocks noChangeAspect="1"/>
        </xdr:cNvPicPr>
      </xdr:nvPicPr>
      <xdr:blipFill>
        <a:blip xmlns:r="http://schemas.openxmlformats.org/officeDocument/2006/relationships" r:embed="rId14"/>
        <a:stretch>
          <a:fillRect/>
        </a:stretch>
      </xdr:blipFill>
      <xdr:spPr>
        <a:xfrm>
          <a:off x="20412074" y="9639299"/>
          <a:ext cx="7286625" cy="4152901"/>
        </a:xfrm>
        <a:prstGeom prst="rect">
          <a:avLst/>
        </a:prstGeom>
      </xdr:spPr>
    </xdr:pic>
    <xdr:clientData/>
  </xdr:twoCellAnchor>
  <xdr:twoCellAnchor editAs="oneCell">
    <xdr:from>
      <xdr:col>10</xdr:col>
      <xdr:colOff>19050</xdr:colOff>
      <xdr:row>74</xdr:row>
      <xdr:rowOff>9525</xdr:rowOff>
    </xdr:from>
    <xdr:to>
      <xdr:col>20</xdr:col>
      <xdr:colOff>530377</xdr:colOff>
      <xdr:row>95</xdr:row>
      <xdr:rowOff>171450</xdr:rowOff>
    </xdr:to>
    <xdr:pic>
      <xdr:nvPicPr>
        <xdr:cNvPr id="48" name="Picture 47">
          <a:extLst>
            <a:ext uri="{FF2B5EF4-FFF2-40B4-BE49-F238E27FC236}">
              <a16:creationId xmlns:a16="http://schemas.microsoft.com/office/drawing/2014/main" id="{403ACF72-95F0-4D23-B1B2-347C1C86982D}"/>
            </a:ext>
          </a:extLst>
        </xdr:cNvPr>
        <xdr:cNvPicPr>
          <a:picLocks noChangeAspect="1"/>
        </xdr:cNvPicPr>
      </xdr:nvPicPr>
      <xdr:blipFill>
        <a:blip xmlns:r="http://schemas.openxmlformats.org/officeDocument/2006/relationships" r:embed="rId15"/>
        <a:stretch>
          <a:fillRect/>
        </a:stretch>
      </xdr:blipFill>
      <xdr:spPr>
        <a:xfrm>
          <a:off x="12487275" y="14201775"/>
          <a:ext cx="7178827" cy="4162425"/>
        </a:xfrm>
        <a:prstGeom prst="rect">
          <a:avLst/>
        </a:prstGeom>
      </xdr:spPr>
    </xdr:pic>
    <xdr:clientData/>
  </xdr:twoCellAnchor>
  <xdr:twoCellAnchor editAs="oneCell">
    <xdr:from>
      <xdr:col>22</xdr:col>
      <xdr:colOff>28575</xdr:colOff>
      <xdr:row>74</xdr:row>
      <xdr:rowOff>19049</xdr:rowOff>
    </xdr:from>
    <xdr:to>
      <xdr:col>33</xdr:col>
      <xdr:colOff>600074</xdr:colOff>
      <xdr:row>96</xdr:row>
      <xdr:rowOff>2568</xdr:rowOff>
    </xdr:to>
    <xdr:pic>
      <xdr:nvPicPr>
        <xdr:cNvPr id="49" name="Picture 48">
          <a:extLst>
            <a:ext uri="{FF2B5EF4-FFF2-40B4-BE49-F238E27FC236}">
              <a16:creationId xmlns:a16="http://schemas.microsoft.com/office/drawing/2014/main" id="{9FBB4A3C-1A04-483F-8D2C-23FA52F69EF7}"/>
            </a:ext>
          </a:extLst>
        </xdr:cNvPr>
        <xdr:cNvPicPr>
          <a:picLocks noChangeAspect="1"/>
        </xdr:cNvPicPr>
      </xdr:nvPicPr>
      <xdr:blipFill>
        <a:blip xmlns:r="http://schemas.openxmlformats.org/officeDocument/2006/relationships" r:embed="rId16"/>
        <a:stretch>
          <a:fillRect/>
        </a:stretch>
      </xdr:blipFill>
      <xdr:spPr>
        <a:xfrm>
          <a:off x="20421600" y="14211299"/>
          <a:ext cx="7277099" cy="41618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19050</xdr:colOff>
      <xdr:row>2</xdr:row>
      <xdr:rowOff>19051</xdr:rowOff>
    </xdr:from>
    <xdr:to>
      <xdr:col>14</xdr:col>
      <xdr:colOff>619126</xdr:colOff>
      <xdr:row>23</xdr:row>
      <xdr:rowOff>180975</xdr:rowOff>
    </xdr:to>
    <xdr:pic>
      <xdr:nvPicPr>
        <xdr:cNvPr id="2" name="Picture 1">
          <a:extLst>
            <a:ext uri="{FF2B5EF4-FFF2-40B4-BE49-F238E27FC236}">
              <a16:creationId xmlns:a16="http://schemas.microsoft.com/office/drawing/2014/main" id="{DEFED2E8-47E1-4728-8357-6CAB310E91A6}"/>
            </a:ext>
          </a:extLst>
        </xdr:cNvPr>
        <xdr:cNvPicPr>
          <a:picLocks noChangeAspect="1"/>
        </xdr:cNvPicPr>
      </xdr:nvPicPr>
      <xdr:blipFill>
        <a:blip xmlns:r="http://schemas.openxmlformats.org/officeDocument/2006/relationships" r:embed="rId1"/>
        <a:stretch>
          <a:fillRect/>
        </a:stretch>
      </xdr:blipFill>
      <xdr:spPr>
        <a:xfrm>
          <a:off x="600075" y="400051"/>
          <a:ext cx="7305676" cy="4162424"/>
        </a:xfrm>
        <a:prstGeom prst="rect">
          <a:avLst/>
        </a:prstGeom>
        <a:ln>
          <a:solidFill>
            <a:schemeClr val="tx1"/>
          </a:solidFill>
        </a:ln>
      </xdr:spPr>
    </xdr:pic>
    <xdr:clientData/>
  </xdr:twoCellAnchor>
  <xdr:twoCellAnchor editAs="oneCell">
    <xdr:from>
      <xdr:col>9</xdr:col>
      <xdr:colOff>19050</xdr:colOff>
      <xdr:row>26</xdr:row>
      <xdr:rowOff>0</xdr:rowOff>
    </xdr:from>
    <xdr:to>
      <xdr:col>21</xdr:col>
      <xdr:colOff>45455</xdr:colOff>
      <xdr:row>47</xdr:row>
      <xdr:rowOff>153900</xdr:rowOff>
    </xdr:to>
    <xdr:pic>
      <xdr:nvPicPr>
        <xdr:cNvPr id="3" name="Picture 2">
          <a:extLst>
            <a:ext uri="{FF2B5EF4-FFF2-40B4-BE49-F238E27FC236}">
              <a16:creationId xmlns:a16="http://schemas.microsoft.com/office/drawing/2014/main" id="{B84FA9CC-FD05-47B7-9096-0B88F96C91ED}"/>
            </a:ext>
          </a:extLst>
        </xdr:cNvPr>
        <xdr:cNvPicPr>
          <a:picLocks noChangeAspect="1"/>
        </xdr:cNvPicPr>
      </xdr:nvPicPr>
      <xdr:blipFill>
        <a:blip xmlns:r="http://schemas.openxmlformats.org/officeDocument/2006/relationships" r:embed="rId2"/>
        <a:stretch>
          <a:fillRect/>
        </a:stretch>
      </xdr:blipFill>
      <xdr:spPr>
        <a:xfrm>
          <a:off x="266700" y="4953000"/>
          <a:ext cx="7289362" cy="4154400"/>
        </a:xfrm>
        <a:prstGeom prst="rect">
          <a:avLst/>
        </a:prstGeom>
      </xdr:spPr>
    </xdr:pic>
    <xdr:clientData/>
  </xdr:twoCellAnchor>
  <xdr:twoCellAnchor editAs="oneCell">
    <xdr:from>
      <xdr:col>22</xdr:col>
      <xdr:colOff>19050</xdr:colOff>
      <xdr:row>2</xdr:row>
      <xdr:rowOff>9524</xdr:rowOff>
    </xdr:from>
    <xdr:to>
      <xdr:col>33</xdr:col>
      <xdr:colOff>599638</xdr:colOff>
      <xdr:row>23</xdr:row>
      <xdr:rowOff>177800</xdr:rowOff>
    </xdr:to>
    <xdr:pic>
      <xdr:nvPicPr>
        <xdr:cNvPr id="4" name="Picture 3">
          <a:extLst>
            <a:ext uri="{FF2B5EF4-FFF2-40B4-BE49-F238E27FC236}">
              <a16:creationId xmlns:a16="http://schemas.microsoft.com/office/drawing/2014/main" id="{EE8139AA-E856-4087-BB67-A763659ACEA8}"/>
            </a:ext>
          </a:extLst>
        </xdr:cNvPr>
        <xdr:cNvPicPr>
          <a:picLocks noChangeAspect="1"/>
        </xdr:cNvPicPr>
      </xdr:nvPicPr>
      <xdr:blipFill>
        <a:blip xmlns:r="http://schemas.openxmlformats.org/officeDocument/2006/relationships" r:embed="rId3"/>
        <a:stretch>
          <a:fillRect/>
        </a:stretch>
      </xdr:blipFill>
      <xdr:spPr>
        <a:xfrm>
          <a:off x="8191500" y="390524"/>
          <a:ext cx="7289362" cy="4171951"/>
        </a:xfrm>
        <a:prstGeom prst="rect">
          <a:avLst/>
        </a:prstGeom>
      </xdr:spPr>
    </xdr:pic>
    <xdr:clientData/>
  </xdr:twoCellAnchor>
  <xdr:twoCellAnchor editAs="oneCell">
    <xdr:from>
      <xdr:col>22</xdr:col>
      <xdr:colOff>19051</xdr:colOff>
      <xdr:row>26</xdr:row>
      <xdr:rowOff>0</xdr:rowOff>
    </xdr:from>
    <xdr:to>
      <xdr:col>33</xdr:col>
      <xdr:colOff>600456</xdr:colOff>
      <xdr:row>47</xdr:row>
      <xdr:rowOff>143525</xdr:rowOff>
    </xdr:to>
    <xdr:pic>
      <xdr:nvPicPr>
        <xdr:cNvPr id="5" name="Picture 4">
          <a:extLst>
            <a:ext uri="{FF2B5EF4-FFF2-40B4-BE49-F238E27FC236}">
              <a16:creationId xmlns:a16="http://schemas.microsoft.com/office/drawing/2014/main" id="{A9F547C2-E38D-4AC6-997D-D8407358D76E}"/>
            </a:ext>
          </a:extLst>
        </xdr:cNvPr>
        <xdr:cNvPicPr>
          <a:picLocks noChangeAspect="1"/>
        </xdr:cNvPicPr>
      </xdr:nvPicPr>
      <xdr:blipFill>
        <a:blip xmlns:r="http://schemas.openxmlformats.org/officeDocument/2006/relationships" r:embed="rId4"/>
        <a:stretch>
          <a:fillRect/>
        </a:stretch>
      </xdr:blipFill>
      <xdr:spPr>
        <a:xfrm>
          <a:off x="8191501" y="4953000"/>
          <a:ext cx="7290179" cy="4147200"/>
        </a:xfrm>
        <a:prstGeom prst="rect">
          <a:avLst/>
        </a:prstGeom>
      </xdr:spPr>
    </xdr:pic>
    <xdr:clientData/>
  </xdr:twoCellAnchor>
  <xdr:twoCellAnchor editAs="oneCell">
    <xdr:from>
      <xdr:col>9</xdr:col>
      <xdr:colOff>19050</xdr:colOff>
      <xdr:row>50</xdr:row>
      <xdr:rowOff>0</xdr:rowOff>
    </xdr:from>
    <xdr:to>
      <xdr:col>21</xdr:col>
      <xdr:colOff>35997</xdr:colOff>
      <xdr:row>71</xdr:row>
      <xdr:rowOff>143525</xdr:rowOff>
    </xdr:to>
    <xdr:pic>
      <xdr:nvPicPr>
        <xdr:cNvPr id="6" name="Picture 5">
          <a:extLst>
            <a:ext uri="{FF2B5EF4-FFF2-40B4-BE49-F238E27FC236}">
              <a16:creationId xmlns:a16="http://schemas.microsoft.com/office/drawing/2014/main" id="{BC321DC2-1365-41DE-B44B-7BFF407A887B}"/>
            </a:ext>
          </a:extLst>
        </xdr:cNvPr>
        <xdr:cNvPicPr>
          <a:picLocks noChangeAspect="1"/>
        </xdr:cNvPicPr>
      </xdr:nvPicPr>
      <xdr:blipFill>
        <a:blip xmlns:r="http://schemas.openxmlformats.org/officeDocument/2006/relationships" r:embed="rId5"/>
        <a:stretch>
          <a:fillRect/>
        </a:stretch>
      </xdr:blipFill>
      <xdr:spPr>
        <a:xfrm>
          <a:off x="266700" y="9525000"/>
          <a:ext cx="7276729" cy="4147200"/>
        </a:xfrm>
        <a:prstGeom prst="rect">
          <a:avLst/>
        </a:prstGeom>
      </xdr:spPr>
    </xdr:pic>
    <xdr:clientData/>
  </xdr:twoCellAnchor>
  <xdr:twoCellAnchor editAs="oneCell">
    <xdr:from>
      <xdr:col>22</xdr:col>
      <xdr:colOff>19050</xdr:colOff>
      <xdr:row>50</xdr:row>
      <xdr:rowOff>0</xdr:rowOff>
    </xdr:from>
    <xdr:to>
      <xdr:col>33</xdr:col>
      <xdr:colOff>590180</xdr:colOff>
      <xdr:row>71</xdr:row>
      <xdr:rowOff>143525</xdr:rowOff>
    </xdr:to>
    <xdr:pic>
      <xdr:nvPicPr>
        <xdr:cNvPr id="7" name="Picture 6">
          <a:extLst>
            <a:ext uri="{FF2B5EF4-FFF2-40B4-BE49-F238E27FC236}">
              <a16:creationId xmlns:a16="http://schemas.microsoft.com/office/drawing/2014/main" id="{8BA44BDC-7F84-4A1E-AF26-89F8002A421E}"/>
            </a:ext>
          </a:extLst>
        </xdr:cNvPr>
        <xdr:cNvPicPr>
          <a:picLocks noChangeAspect="1"/>
        </xdr:cNvPicPr>
      </xdr:nvPicPr>
      <xdr:blipFill>
        <a:blip xmlns:r="http://schemas.openxmlformats.org/officeDocument/2006/relationships" r:embed="rId6"/>
        <a:stretch>
          <a:fillRect/>
        </a:stretch>
      </xdr:blipFill>
      <xdr:spPr>
        <a:xfrm>
          <a:off x="8191500" y="9525000"/>
          <a:ext cx="7276729" cy="4147200"/>
        </a:xfrm>
        <a:prstGeom prst="rect">
          <a:avLst/>
        </a:prstGeom>
      </xdr:spPr>
    </xdr:pic>
    <xdr:clientData/>
  </xdr:twoCellAnchor>
  <xdr:twoCellAnchor editAs="oneCell">
    <xdr:from>
      <xdr:col>9</xdr:col>
      <xdr:colOff>19050</xdr:colOff>
      <xdr:row>74</xdr:row>
      <xdr:rowOff>0</xdr:rowOff>
    </xdr:from>
    <xdr:to>
      <xdr:col>21</xdr:col>
      <xdr:colOff>35997</xdr:colOff>
      <xdr:row>95</xdr:row>
      <xdr:rowOff>143525</xdr:rowOff>
    </xdr:to>
    <xdr:pic>
      <xdr:nvPicPr>
        <xdr:cNvPr id="8" name="Picture 7">
          <a:extLst>
            <a:ext uri="{FF2B5EF4-FFF2-40B4-BE49-F238E27FC236}">
              <a16:creationId xmlns:a16="http://schemas.microsoft.com/office/drawing/2014/main" id="{5A3F6F07-6D8F-4F63-B782-8E9DF36ABF1E}"/>
            </a:ext>
          </a:extLst>
        </xdr:cNvPr>
        <xdr:cNvPicPr>
          <a:picLocks noChangeAspect="1"/>
        </xdr:cNvPicPr>
      </xdr:nvPicPr>
      <xdr:blipFill>
        <a:blip xmlns:r="http://schemas.openxmlformats.org/officeDocument/2006/relationships" r:embed="rId7"/>
        <a:stretch>
          <a:fillRect/>
        </a:stretch>
      </xdr:blipFill>
      <xdr:spPr>
        <a:xfrm>
          <a:off x="266700" y="14097000"/>
          <a:ext cx="7276729" cy="4147200"/>
        </a:xfrm>
        <a:prstGeom prst="rect">
          <a:avLst/>
        </a:prstGeom>
      </xdr:spPr>
    </xdr:pic>
    <xdr:clientData/>
  </xdr:twoCellAnchor>
  <xdr:twoCellAnchor editAs="oneCell">
    <xdr:from>
      <xdr:col>22</xdr:col>
      <xdr:colOff>19050</xdr:colOff>
      <xdr:row>74</xdr:row>
      <xdr:rowOff>0</xdr:rowOff>
    </xdr:from>
    <xdr:to>
      <xdr:col>33</xdr:col>
      <xdr:colOff>599672</xdr:colOff>
      <xdr:row>95</xdr:row>
      <xdr:rowOff>150300</xdr:rowOff>
    </xdr:to>
    <xdr:pic>
      <xdr:nvPicPr>
        <xdr:cNvPr id="9" name="Picture 8">
          <a:extLst>
            <a:ext uri="{FF2B5EF4-FFF2-40B4-BE49-F238E27FC236}">
              <a16:creationId xmlns:a16="http://schemas.microsoft.com/office/drawing/2014/main" id="{380904A3-A226-4419-B777-F4755504FA63}"/>
            </a:ext>
          </a:extLst>
        </xdr:cNvPr>
        <xdr:cNvPicPr>
          <a:picLocks noChangeAspect="1"/>
        </xdr:cNvPicPr>
      </xdr:nvPicPr>
      <xdr:blipFill>
        <a:blip xmlns:r="http://schemas.openxmlformats.org/officeDocument/2006/relationships" r:embed="rId8"/>
        <a:stretch>
          <a:fillRect/>
        </a:stretch>
      </xdr:blipFill>
      <xdr:spPr>
        <a:xfrm>
          <a:off x="8191500" y="14097000"/>
          <a:ext cx="7283046" cy="4150800"/>
        </a:xfrm>
        <a:prstGeom prst="rect">
          <a:avLst/>
        </a:prstGeom>
      </xdr:spPr>
    </xdr:pic>
    <xdr:clientData/>
  </xdr:twoCellAnchor>
  <xdr:twoCellAnchor editAs="oneCell">
    <xdr:from>
      <xdr:col>9</xdr:col>
      <xdr:colOff>9525</xdr:colOff>
      <xdr:row>2</xdr:row>
      <xdr:rowOff>0</xdr:rowOff>
    </xdr:from>
    <xdr:to>
      <xdr:col>21</xdr:col>
      <xdr:colOff>58179</xdr:colOff>
      <xdr:row>24</xdr:row>
      <xdr:rowOff>1932</xdr:rowOff>
    </xdr:to>
    <xdr:pic>
      <xdr:nvPicPr>
        <xdr:cNvPr id="10" name="Picture 9">
          <a:extLst>
            <a:ext uri="{FF2B5EF4-FFF2-40B4-BE49-F238E27FC236}">
              <a16:creationId xmlns:a16="http://schemas.microsoft.com/office/drawing/2014/main" id="{8E0A6995-0089-4616-BD37-6A6F203C69B1}"/>
            </a:ext>
          </a:extLst>
        </xdr:cNvPr>
        <xdr:cNvPicPr>
          <a:picLocks noChangeAspect="1"/>
        </xdr:cNvPicPr>
      </xdr:nvPicPr>
      <xdr:blipFill>
        <a:blip xmlns:r="http://schemas.openxmlformats.org/officeDocument/2006/relationships" r:embed="rId9"/>
        <a:stretch>
          <a:fillRect/>
        </a:stretch>
      </xdr:blipFill>
      <xdr:spPr>
        <a:xfrm>
          <a:off x="598343" y="381000"/>
          <a:ext cx="7322291" cy="4190999"/>
        </a:xfrm>
        <a:prstGeom prst="rect">
          <a:avLst/>
        </a:prstGeom>
      </xdr:spPr>
    </xdr:pic>
    <xdr:clientData/>
  </xdr:twoCellAnchor>
  <xdr:twoCellAnchor editAs="oneCell">
    <xdr:from>
      <xdr:col>22</xdr:col>
      <xdr:colOff>28575</xdr:colOff>
      <xdr:row>2</xdr:row>
      <xdr:rowOff>9525</xdr:rowOff>
    </xdr:from>
    <xdr:to>
      <xdr:col>33</xdr:col>
      <xdr:colOff>597960</xdr:colOff>
      <xdr:row>23</xdr:row>
      <xdr:rowOff>171450</xdr:rowOff>
    </xdr:to>
    <xdr:pic>
      <xdr:nvPicPr>
        <xdr:cNvPr id="11" name="Picture 10">
          <a:extLst>
            <a:ext uri="{FF2B5EF4-FFF2-40B4-BE49-F238E27FC236}">
              <a16:creationId xmlns:a16="http://schemas.microsoft.com/office/drawing/2014/main" id="{8E391C8C-9AE1-43B8-9343-500321B01ED3}"/>
            </a:ext>
          </a:extLst>
        </xdr:cNvPr>
        <xdr:cNvPicPr>
          <a:picLocks noChangeAspect="1"/>
        </xdr:cNvPicPr>
      </xdr:nvPicPr>
      <xdr:blipFill>
        <a:blip xmlns:r="http://schemas.openxmlformats.org/officeDocument/2006/relationships" r:embed="rId10"/>
        <a:stretch>
          <a:fillRect/>
        </a:stretch>
      </xdr:blipFill>
      <xdr:spPr>
        <a:xfrm>
          <a:off x="8201025" y="390525"/>
          <a:ext cx="7278159" cy="4162425"/>
        </a:xfrm>
        <a:prstGeom prst="rect">
          <a:avLst/>
        </a:prstGeom>
      </xdr:spPr>
    </xdr:pic>
    <xdr:clientData/>
  </xdr:twoCellAnchor>
  <xdr:twoCellAnchor editAs="oneCell">
    <xdr:from>
      <xdr:col>9</xdr:col>
      <xdr:colOff>19051</xdr:colOff>
      <xdr:row>26</xdr:row>
      <xdr:rowOff>0</xdr:rowOff>
    </xdr:from>
    <xdr:to>
      <xdr:col>21</xdr:col>
      <xdr:colOff>36369</xdr:colOff>
      <xdr:row>47</xdr:row>
      <xdr:rowOff>163592</xdr:rowOff>
    </xdr:to>
    <xdr:pic>
      <xdr:nvPicPr>
        <xdr:cNvPr id="12" name="Picture 11">
          <a:extLst>
            <a:ext uri="{FF2B5EF4-FFF2-40B4-BE49-F238E27FC236}">
              <a16:creationId xmlns:a16="http://schemas.microsoft.com/office/drawing/2014/main" id="{853D0576-5A26-4C71-95E8-9E769EEB0F1A}"/>
            </a:ext>
          </a:extLst>
        </xdr:cNvPr>
        <xdr:cNvPicPr>
          <a:picLocks noChangeAspect="1"/>
        </xdr:cNvPicPr>
      </xdr:nvPicPr>
      <xdr:blipFill>
        <a:blip xmlns:r="http://schemas.openxmlformats.org/officeDocument/2006/relationships" r:embed="rId11"/>
        <a:stretch>
          <a:fillRect/>
        </a:stretch>
      </xdr:blipFill>
      <xdr:spPr>
        <a:xfrm>
          <a:off x="266701" y="4953000"/>
          <a:ext cx="7277100" cy="4167267"/>
        </a:xfrm>
        <a:prstGeom prst="rect">
          <a:avLst/>
        </a:prstGeom>
      </xdr:spPr>
    </xdr:pic>
    <xdr:clientData/>
  </xdr:twoCellAnchor>
  <xdr:twoCellAnchor editAs="oneCell">
    <xdr:from>
      <xdr:col>22</xdr:col>
      <xdr:colOff>19050</xdr:colOff>
      <xdr:row>26</xdr:row>
      <xdr:rowOff>19050</xdr:rowOff>
    </xdr:from>
    <xdr:to>
      <xdr:col>33</xdr:col>
      <xdr:colOff>590551</xdr:colOff>
      <xdr:row>48</xdr:row>
      <xdr:rowOff>1326</xdr:rowOff>
    </xdr:to>
    <xdr:pic>
      <xdr:nvPicPr>
        <xdr:cNvPr id="13" name="Picture 12">
          <a:extLst>
            <a:ext uri="{FF2B5EF4-FFF2-40B4-BE49-F238E27FC236}">
              <a16:creationId xmlns:a16="http://schemas.microsoft.com/office/drawing/2014/main" id="{BDD6B00A-A0DA-4B0E-B85C-3D2DD0FB7230}"/>
            </a:ext>
          </a:extLst>
        </xdr:cNvPr>
        <xdr:cNvPicPr>
          <a:picLocks noChangeAspect="1"/>
        </xdr:cNvPicPr>
      </xdr:nvPicPr>
      <xdr:blipFill>
        <a:blip xmlns:r="http://schemas.openxmlformats.org/officeDocument/2006/relationships" r:embed="rId12"/>
        <a:stretch>
          <a:fillRect/>
        </a:stretch>
      </xdr:blipFill>
      <xdr:spPr>
        <a:xfrm>
          <a:off x="8191500" y="4972050"/>
          <a:ext cx="7277100" cy="4161819"/>
        </a:xfrm>
        <a:prstGeom prst="rect">
          <a:avLst/>
        </a:prstGeom>
      </xdr:spPr>
    </xdr:pic>
    <xdr:clientData/>
  </xdr:twoCellAnchor>
  <xdr:twoCellAnchor editAs="oneCell">
    <xdr:from>
      <xdr:col>9</xdr:col>
      <xdr:colOff>19050</xdr:colOff>
      <xdr:row>50</xdr:row>
      <xdr:rowOff>9525</xdr:rowOff>
    </xdr:from>
    <xdr:to>
      <xdr:col>21</xdr:col>
      <xdr:colOff>49068</xdr:colOff>
      <xdr:row>72</xdr:row>
      <xdr:rowOff>425</xdr:rowOff>
    </xdr:to>
    <xdr:pic>
      <xdr:nvPicPr>
        <xdr:cNvPr id="14" name="Picture 13">
          <a:extLst>
            <a:ext uri="{FF2B5EF4-FFF2-40B4-BE49-F238E27FC236}">
              <a16:creationId xmlns:a16="http://schemas.microsoft.com/office/drawing/2014/main" id="{B575401A-F5D5-4E66-9878-EDC9AB5C4142}"/>
            </a:ext>
          </a:extLst>
        </xdr:cNvPr>
        <xdr:cNvPicPr>
          <a:picLocks noChangeAspect="1"/>
        </xdr:cNvPicPr>
      </xdr:nvPicPr>
      <xdr:blipFill>
        <a:blip xmlns:r="http://schemas.openxmlformats.org/officeDocument/2006/relationships" r:embed="rId13"/>
        <a:stretch>
          <a:fillRect/>
        </a:stretch>
      </xdr:blipFill>
      <xdr:spPr>
        <a:xfrm>
          <a:off x="266700" y="9534525"/>
          <a:ext cx="7286625" cy="4167267"/>
        </a:xfrm>
        <a:prstGeom prst="rect">
          <a:avLst/>
        </a:prstGeom>
      </xdr:spPr>
    </xdr:pic>
    <xdr:clientData/>
  </xdr:twoCellAnchor>
  <xdr:twoCellAnchor editAs="oneCell">
    <xdr:from>
      <xdr:col>22</xdr:col>
      <xdr:colOff>19049</xdr:colOff>
      <xdr:row>50</xdr:row>
      <xdr:rowOff>19049</xdr:rowOff>
    </xdr:from>
    <xdr:to>
      <xdr:col>33</xdr:col>
      <xdr:colOff>596901</xdr:colOff>
      <xdr:row>71</xdr:row>
      <xdr:rowOff>171450</xdr:rowOff>
    </xdr:to>
    <xdr:pic>
      <xdr:nvPicPr>
        <xdr:cNvPr id="15" name="Picture 14">
          <a:extLst>
            <a:ext uri="{FF2B5EF4-FFF2-40B4-BE49-F238E27FC236}">
              <a16:creationId xmlns:a16="http://schemas.microsoft.com/office/drawing/2014/main" id="{ACD9F2AE-A5AF-46AE-8F6F-6DE65B3C54E5}"/>
            </a:ext>
          </a:extLst>
        </xdr:cNvPr>
        <xdr:cNvPicPr>
          <a:picLocks noChangeAspect="1"/>
        </xdr:cNvPicPr>
      </xdr:nvPicPr>
      <xdr:blipFill>
        <a:blip xmlns:r="http://schemas.openxmlformats.org/officeDocument/2006/relationships" r:embed="rId14"/>
        <a:stretch>
          <a:fillRect/>
        </a:stretch>
      </xdr:blipFill>
      <xdr:spPr>
        <a:xfrm>
          <a:off x="8191499" y="9544049"/>
          <a:ext cx="7286626" cy="4152901"/>
        </a:xfrm>
        <a:prstGeom prst="rect">
          <a:avLst/>
        </a:prstGeom>
      </xdr:spPr>
    </xdr:pic>
    <xdr:clientData/>
  </xdr:twoCellAnchor>
  <xdr:twoCellAnchor editAs="oneCell">
    <xdr:from>
      <xdr:col>9</xdr:col>
      <xdr:colOff>19050</xdr:colOff>
      <xdr:row>74</xdr:row>
      <xdr:rowOff>9525</xdr:rowOff>
    </xdr:from>
    <xdr:to>
      <xdr:col>21</xdr:col>
      <xdr:colOff>37427</xdr:colOff>
      <xdr:row>95</xdr:row>
      <xdr:rowOff>171450</xdr:rowOff>
    </xdr:to>
    <xdr:pic>
      <xdr:nvPicPr>
        <xdr:cNvPr id="16" name="Picture 15">
          <a:extLst>
            <a:ext uri="{FF2B5EF4-FFF2-40B4-BE49-F238E27FC236}">
              <a16:creationId xmlns:a16="http://schemas.microsoft.com/office/drawing/2014/main" id="{931EF6ED-081D-4CDE-8202-D5CBD8C84D7F}"/>
            </a:ext>
          </a:extLst>
        </xdr:cNvPr>
        <xdr:cNvPicPr>
          <a:picLocks noChangeAspect="1"/>
        </xdr:cNvPicPr>
      </xdr:nvPicPr>
      <xdr:blipFill>
        <a:blip xmlns:r="http://schemas.openxmlformats.org/officeDocument/2006/relationships" r:embed="rId15"/>
        <a:stretch>
          <a:fillRect/>
        </a:stretch>
      </xdr:blipFill>
      <xdr:spPr>
        <a:xfrm>
          <a:off x="266700" y="14106525"/>
          <a:ext cx="7278159" cy="4162425"/>
        </a:xfrm>
        <a:prstGeom prst="rect">
          <a:avLst/>
        </a:prstGeom>
      </xdr:spPr>
    </xdr:pic>
    <xdr:clientData/>
  </xdr:twoCellAnchor>
  <xdr:twoCellAnchor editAs="oneCell">
    <xdr:from>
      <xdr:col>22</xdr:col>
      <xdr:colOff>28575</xdr:colOff>
      <xdr:row>74</xdr:row>
      <xdr:rowOff>19049</xdr:rowOff>
    </xdr:from>
    <xdr:to>
      <xdr:col>33</xdr:col>
      <xdr:colOff>596901</xdr:colOff>
      <xdr:row>96</xdr:row>
      <xdr:rowOff>1325</xdr:rowOff>
    </xdr:to>
    <xdr:pic>
      <xdr:nvPicPr>
        <xdr:cNvPr id="17" name="Picture 16">
          <a:extLst>
            <a:ext uri="{FF2B5EF4-FFF2-40B4-BE49-F238E27FC236}">
              <a16:creationId xmlns:a16="http://schemas.microsoft.com/office/drawing/2014/main" id="{35D57F0A-69C9-4F73-A0C0-4AEA8F7F872C}"/>
            </a:ext>
          </a:extLst>
        </xdr:cNvPr>
        <xdr:cNvPicPr>
          <a:picLocks noChangeAspect="1"/>
        </xdr:cNvPicPr>
      </xdr:nvPicPr>
      <xdr:blipFill>
        <a:blip xmlns:r="http://schemas.openxmlformats.org/officeDocument/2006/relationships" r:embed="rId16"/>
        <a:stretch>
          <a:fillRect/>
        </a:stretch>
      </xdr:blipFill>
      <xdr:spPr>
        <a:xfrm>
          <a:off x="8201025" y="14116049"/>
          <a:ext cx="7277100" cy="4161819"/>
        </a:xfrm>
        <a:prstGeom prst="rect">
          <a:avLst/>
        </a:prstGeom>
      </xdr:spPr>
    </xdr:pic>
    <xdr:clientData/>
  </xdr:twoCellAnchor>
  <xdr:twoCellAnchor editAs="oneCell">
    <xdr:from>
      <xdr:col>9</xdr:col>
      <xdr:colOff>9525</xdr:colOff>
      <xdr:row>2</xdr:row>
      <xdr:rowOff>0</xdr:rowOff>
    </xdr:from>
    <xdr:to>
      <xdr:col>20</xdr:col>
      <xdr:colOff>513028</xdr:colOff>
      <xdr:row>24</xdr:row>
      <xdr:rowOff>1932</xdr:rowOff>
    </xdr:to>
    <xdr:pic>
      <xdr:nvPicPr>
        <xdr:cNvPr id="22" name="Picture 21">
          <a:extLst>
            <a:ext uri="{FF2B5EF4-FFF2-40B4-BE49-F238E27FC236}">
              <a16:creationId xmlns:a16="http://schemas.microsoft.com/office/drawing/2014/main" id="{1A8438F8-BDF8-43D5-99BA-3F70C4DB8223}"/>
            </a:ext>
          </a:extLst>
        </xdr:cNvPr>
        <xdr:cNvPicPr>
          <a:picLocks noChangeAspect="1"/>
        </xdr:cNvPicPr>
      </xdr:nvPicPr>
      <xdr:blipFill>
        <a:blip xmlns:r="http://schemas.openxmlformats.org/officeDocument/2006/relationships" r:embed="rId9"/>
        <a:stretch>
          <a:fillRect/>
        </a:stretch>
      </xdr:blipFill>
      <xdr:spPr>
        <a:xfrm>
          <a:off x="12534900" y="476250"/>
          <a:ext cx="7209104" cy="4190999"/>
        </a:xfrm>
        <a:prstGeom prst="rect">
          <a:avLst/>
        </a:prstGeom>
      </xdr:spPr>
    </xdr:pic>
    <xdr:clientData/>
  </xdr:twoCellAnchor>
  <xdr:twoCellAnchor editAs="oneCell">
    <xdr:from>
      <xdr:col>22</xdr:col>
      <xdr:colOff>28575</xdr:colOff>
      <xdr:row>2</xdr:row>
      <xdr:rowOff>9525</xdr:rowOff>
    </xdr:from>
    <xdr:to>
      <xdr:col>33</xdr:col>
      <xdr:colOff>597959</xdr:colOff>
      <xdr:row>23</xdr:row>
      <xdr:rowOff>171450</xdr:rowOff>
    </xdr:to>
    <xdr:pic>
      <xdr:nvPicPr>
        <xdr:cNvPr id="23" name="Picture 22">
          <a:extLst>
            <a:ext uri="{FF2B5EF4-FFF2-40B4-BE49-F238E27FC236}">
              <a16:creationId xmlns:a16="http://schemas.microsoft.com/office/drawing/2014/main" id="{5915D70A-EBBC-4814-9A28-1A91E6AEDB6F}"/>
            </a:ext>
          </a:extLst>
        </xdr:cNvPr>
        <xdr:cNvPicPr>
          <a:picLocks noChangeAspect="1"/>
        </xdr:cNvPicPr>
      </xdr:nvPicPr>
      <xdr:blipFill>
        <a:blip xmlns:r="http://schemas.openxmlformats.org/officeDocument/2006/relationships" r:embed="rId10"/>
        <a:stretch>
          <a:fillRect/>
        </a:stretch>
      </xdr:blipFill>
      <xdr:spPr>
        <a:xfrm>
          <a:off x="20354925" y="485775"/>
          <a:ext cx="7278158" cy="4162425"/>
        </a:xfrm>
        <a:prstGeom prst="rect">
          <a:avLst/>
        </a:prstGeom>
      </xdr:spPr>
    </xdr:pic>
    <xdr:clientData/>
  </xdr:twoCellAnchor>
  <xdr:twoCellAnchor editAs="oneCell">
    <xdr:from>
      <xdr:col>9</xdr:col>
      <xdr:colOff>19051</xdr:colOff>
      <xdr:row>26</xdr:row>
      <xdr:rowOff>0</xdr:rowOff>
    </xdr:from>
    <xdr:to>
      <xdr:col>20</xdr:col>
      <xdr:colOff>488043</xdr:colOff>
      <xdr:row>47</xdr:row>
      <xdr:rowOff>163592</xdr:rowOff>
    </xdr:to>
    <xdr:pic>
      <xdr:nvPicPr>
        <xdr:cNvPr id="24" name="Picture 23">
          <a:extLst>
            <a:ext uri="{FF2B5EF4-FFF2-40B4-BE49-F238E27FC236}">
              <a16:creationId xmlns:a16="http://schemas.microsoft.com/office/drawing/2014/main" id="{FA0EA19D-DB9A-4BC4-B5E4-50884FDAB068}"/>
            </a:ext>
          </a:extLst>
        </xdr:cNvPr>
        <xdr:cNvPicPr>
          <a:picLocks noChangeAspect="1"/>
        </xdr:cNvPicPr>
      </xdr:nvPicPr>
      <xdr:blipFill>
        <a:blip xmlns:r="http://schemas.openxmlformats.org/officeDocument/2006/relationships" r:embed="rId11"/>
        <a:stretch>
          <a:fillRect/>
        </a:stretch>
      </xdr:blipFill>
      <xdr:spPr>
        <a:xfrm>
          <a:off x="12544426" y="5048250"/>
          <a:ext cx="7177768" cy="4167267"/>
        </a:xfrm>
        <a:prstGeom prst="rect">
          <a:avLst/>
        </a:prstGeom>
      </xdr:spPr>
    </xdr:pic>
    <xdr:clientData/>
  </xdr:twoCellAnchor>
  <xdr:twoCellAnchor editAs="oneCell">
    <xdr:from>
      <xdr:col>22</xdr:col>
      <xdr:colOff>19050</xdr:colOff>
      <xdr:row>26</xdr:row>
      <xdr:rowOff>19050</xdr:rowOff>
    </xdr:from>
    <xdr:to>
      <xdr:col>33</xdr:col>
      <xdr:colOff>590550</xdr:colOff>
      <xdr:row>48</xdr:row>
      <xdr:rowOff>1326</xdr:rowOff>
    </xdr:to>
    <xdr:pic>
      <xdr:nvPicPr>
        <xdr:cNvPr id="25" name="Picture 24">
          <a:extLst>
            <a:ext uri="{FF2B5EF4-FFF2-40B4-BE49-F238E27FC236}">
              <a16:creationId xmlns:a16="http://schemas.microsoft.com/office/drawing/2014/main" id="{B594C304-0B17-4745-ACC4-1402741F4A27}"/>
            </a:ext>
          </a:extLst>
        </xdr:cNvPr>
        <xdr:cNvPicPr>
          <a:picLocks noChangeAspect="1"/>
        </xdr:cNvPicPr>
      </xdr:nvPicPr>
      <xdr:blipFill>
        <a:blip xmlns:r="http://schemas.openxmlformats.org/officeDocument/2006/relationships" r:embed="rId12"/>
        <a:stretch>
          <a:fillRect/>
        </a:stretch>
      </xdr:blipFill>
      <xdr:spPr>
        <a:xfrm>
          <a:off x="20345400" y="5067300"/>
          <a:ext cx="7277099" cy="4161819"/>
        </a:xfrm>
        <a:prstGeom prst="rect">
          <a:avLst/>
        </a:prstGeom>
      </xdr:spPr>
    </xdr:pic>
    <xdr:clientData/>
  </xdr:twoCellAnchor>
  <xdr:twoCellAnchor editAs="oneCell">
    <xdr:from>
      <xdr:col>9</xdr:col>
      <xdr:colOff>19050</xdr:colOff>
      <xdr:row>50</xdr:row>
      <xdr:rowOff>9525</xdr:rowOff>
    </xdr:from>
    <xdr:to>
      <xdr:col>20</xdr:col>
      <xdr:colOff>503917</xdr:colOff>
      <xdr:row>72</xdr:row>
      <xdr:rowOff>425</xdr:rowOff>
    </xdr:to>
    <xdr:pic>
      <xdr:nvPicPr>
        <xdr:cNvPr id="26" name="Picture 25">
          <a:extLst>
            <a:ext uri="{FF2B5EF4-FFF2-40B4-BE49-F238E27FC236}">
              <a16:creationId xmlns:a16="http://schemas.microsoft.com/office/drawing/2014/main" id="{E4CA5785-EA89-477E-8FB3-586A9AFBFB2A}"/>
            </a:ext>
          </a:extLst>
        </xdr:cNvPr>
        <xdr:cNvPicPr>
          <a:picLocks noChangeAspect="1"/>
        </xdr:cNvPicPr>
      </xdr:nvPicPr>
      <xdr:blipFill>
        <a:blip xmlns:r="http://schemas.openxmlformats.org/officeDocument/2006/relationships" r:embed="rId13"/>
        <a:stretch>
          <a:fillRect/>
        </a:stretch>
      </xdr:blipFill>
      <xdr:spPr>
        <a:xfrm>
          <a:off x="12544425" y="9629775"/>
          <a:ext cx="7187293" cy="4167267"/>
        </a:xfrm>
        <a:prstGeom prst="rect">
          <a:avLst/>
        </a:prstGeom>
      </xdr:spPr>
    </xdr:pic>
    <xdr:clientData/>
  </xdr:twoCellAnchor>
  <xdr:twoCellAnchor editAs="oneCell">
    <xdr:from>
      <xdr:col>22</xdr:col>
      <xdr:colOff>19049</xdr:colOff>
      <xdr:row>50</xdr:row>
      <xdr:rowOff>19049</xdr:rowOff>
    </xdr:from>
    <xdr:to>
      <xdr:col>33</xdr:col>
      <xdr:colOff>603250</xdr:colOff>
      <xdr:row>71</xdr:row>
      <xdr:rowOff>171450</xdr:rowOff>
    </xdr:to>
    <xdr:pic>
      <xdr:nvPicPr>
        <xdr:cNvPr id="27" name="Picture 26">
          <a:extLst>
            <a:ext uri="{FF2B5EF4-FFF2-40B4-BE49-F238E27FC236}">
              <a16:creationId xmlns:a16="http://schemas.microsoft.com/office/drawing/2014/main" id="{938BC99B-D95D-45DA-A091-0400D47EEFAA}"/>
            </a:ext>
          </a:extLst>
        </xdr:cNvPr>
        <xdr:cNvPicPr>
          <a:picLocks noChangeAspect="1"/>
        </xdr:cNvPicPr>
      </xdr:nvPicPr>
      <xdr:blipFill>
        <a:blip xmlns:r="http://schemas.openxmlformats.org/officeDocument/2006/relationships" r:embed="rId14"/>
        <a:stretch>
          <a:fillRect/>
        </a:stretch>
      </xdr:blipFill>
      <xdr:spPr>
        <a:xfrm>
          <a:off x="20345399" y="9639299"/>
          <a:ext cx="7286625" cy="4152901"/>
        </a:xfrm>
        <a:prstGeom prst="rect">
          <a:avLst/>
        </a:prstGeom>
      </xdr:spPr>
    </xdr:pic>
    <xdr:clientData/>
  </xdr:twoCellAnchor>
  <xdr:twoCellAnchor editAs="oneCell">
    <xdr:from>
      <xdr:col>9</xdr:col>
      <xdr:colOff>19050</xdr:colOff>
      <xdr:row>74</xdr:row>
      <xdr:rowOff>9525</xdr:rowOff>
    </xdr:from>
    <xdr:to>
      <xdr:col>20</xdr:col>
      <xdr:colOff>492276</xdr:colOff>
      <xdr:row>95</xdr:row>
      <xdr:rowOff>171450</xdr:rowOff>
    </xdr:to>
    <xdr:pic>
      <xdr:nvPicPr>
        <xdr:cNvPr id="28" name="Picture 27">
          <a:extLst>
            <a:ext uri="{FF2B5EF4-FFF2-40B4-BE49-F238E27FC236}">
              <a16:creationId xmlns:a16="http://schemas.microsoft.com/office/drawing/2014/main" id="{EF408524-31BF-4689-BEBC-C3BBE0B8DC01}"/>
            </a:ext>
          </a:extLst>
        </xdr:cNvPr>
        <xdr:cNvPicPr>
          <a:picLocks noChangeAspect="1"/>
        </xdr:cNvPicPr>
      </xdr:nvPicPr>
      <xdr:blipFill>
        <a:blip xmlns:r="http://schemas.openxmlformats.org/officeDocument/2006/relationships" r:embed="rId15"/>
        <a:stretch>
          <a:fillRect/>
        </a:stretch>
      </xdr:blipFill>
      <xdr:spPr>
        <a:xfrm>
          <a:off x="12544425" y="14201775"/>
          <a:ext cx="7178827" cy="4162425"/>
        </a:xfrm>
        <a:prstGeom prst="rect">
          <a:avLst/>
        </a:prstGeom>
      </xdr:spPr>
    </xdr:pic>
    <xdr:clientData/>
  </xdr:twoCellAnchor>
  <xdr:twoCellAnchor editAs="oneCell">
    <xdr:from>
      <xdr:col>22</xdr:col>
      <xdr:colOff>28575</xdr:colOff>
      <xdr:row>74</xdr:row>
      <xdr:rowOff>19049</xdr:rowOff>
    </xdr:from>
    <xdr:to>
      <xdr:col>33</xdr:col>
      <xdr:colOff>603250</xdr:colOff>
      <xdr:row>96</xdr:row>
      <xdr:rowOff>1325</xdr:rowOff>
    </xdr:to>
    <xdr:pic>
      <xdr:nvPicPr>
        <xdr:cNvPr id="29" name="Picture 28">
          <a:extLst>
            <a:ext uri="{FF2B5EF4-FFF2-40B4-BE49-F238E27FC236}">
              <a16:creationId xmlns:a16="http://schemas.microsoft.com/office/drawing/2014/main" id="{CBB80231-49EC-444E-829A-00F9730456D6}"/>
            </a:ext>
          </a:extLst>
        </xdr:cNvPr>
        <xdr:cNvPicPr>
          <a:picLocks noChangeAspect="1"/>
        </xdr:cNvPicPr>
      </xdr:nvPicPr>
      <xdr:blipFill>
        <a:blip xmlns:r="http://schemas.openxmlformats.org/officeDocument/2006/relationships" r:embed="rId16"/>
        <a:stretch>
          <a:fillRect/>
        </a:stretch>
      </xdr:blipFill>
      <xdr:spPr>
        <a:xfrm>
          <a:off x="20354925" y="14211299"/>
          <a:ext cx="7277099" cy="41618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9525</xdr:colOff>
      <xdr:row>2</xdr:row>
      <xdr:rowOff>0</xdr:rowOff>
    </xdr:from>
    <xdr:to>
      <xdr:col>21</xdr:col>
      <xdr:colOff>27254</xdr:colOff>
      <xdr:row>24</xdr:row>
      <xdr:rowOff>1932</xdr:rowOff>
    </xdr:to>
    <xdr:pic>
      <xdr:nvPicPr>
        <xdr:cNvPr id="18" name="Picture 17">
          <a:extLst>
            <a:ext uri="{FF2B5EF4-FFF2-40B4-BE49-F238E27FC236}">
              <a16:creationId xmlns:a16="http://schemas.microsoft.com/office/drawing/2014/main" id="{E09FBFC5-7D0B-4F9A-9558-FD45EAAC22AF}"/>
            </a:ext>
          </a:extLst>
        </xdr:cNvPr>
        <xdr:cNvPicPr>
          <a:picLocks noChangeAspect="1"/>
        </xdr:cNvPicPr>
      </xdr:nvPicPr>
      <xdr:blipFill>
        <a:blip xmlns:r="http://schemas.openxmlformats.org/officeDocument/2006/relationships" r:embed="rId1"/>
        <a:stretch>
          <a:fillRect/>
        </a:stretch>
      </xdr:blipFill>
      <xdr:spPr>
        <a:xfrm>
          <a:off x="257175" y="381000"/>
          <a:ext cx="7308436" cy="4190999"/>
        </a:xfrm>
        <a:prstGeom prst="rect">
          <a:avLst/>
        </a:prstGeom>
      </xdr:spPr>
    </xdr:pic>
    <xdr:clientData/>
  </xdr:twoCellAnchor>
  <xdr:twoCellAnchor editAs="oneCell">
    <xdr:from>
      <xdr:col>22</xdr:col>
      <xdr:colOff>28575</xdr:colOff>
      <xdr:row>2</xdr:row>
      <xdr:rowOff>9525</xdr:rowOff>
    </xdr:from>
    <xdr:to>
      <xdr:col>33</xdr:col>
      <xdr:colOff>601133</xdr:colOff>
      <xdr:row>23</xdr:row>
      <xdr:rowOff>171450</xdr:rowOff>
    </xdr:to>
    <xdr:pic>
      <xdr:nvPicPr>
        <xdr:cNvPr id="19" name="Picture 18">
          <a:extLst>
            <a:ext uri="{FF2B5EF4-FFF2-40B4-BE49-F238E27FC236}">
              <a16:creationId xmlns:a16="http://schemas.microsoft.com/office/drawing/2014/main" id="{E1FE6AF5-C6B0-4022-B07B-2AAD633CB9DC}"/>
            </a:ext>
          </a:extLst>
        </xdr:cNvPr>
        <xdr:cNvPicPr>
          <a:picLocks noChangeAspect="1"/>
        </xdr:cNvPicPr>
      </xdr:nvPicPr>
      <xdr:blipFill>
        <a:blip xmlns:r="http://schemas.openxmlformats.org/officeDocument/2006/relationships" r:embed="rId2"/>
        <a:stretch>
          <a:fillRect/>
        </a:stretch>
      </xdr:blipFill>
      <xdr:spPr>
        <a:xfrm>
          <a:off x="8201025" y="390525"/>
          <a:ext cx="7278159" cy="4162425"/>
        </a:xfrm>
        <a:prstGeom prst="rect">
          <a:avLst/>
        </a:prstGeom>
      </xdr:spPr>
    </xdr:pic>
    <xdr:clientData/>
  </xdr:twoCellAnchor>
  <xdr:twoCellAnchor editAs="oneCell">
    <xdr:from>
      <xdr:col>9</xdr:col>
      <xdr:colOff>19051</xdr:colOff>
      <xdr:row>26</xdr:row>
      <xdr:rowOff>0</xdr:rowOff>
    </xdr:from>
    <xdr:to>
      <xdr:col>21</xdr:col>
      <xdr:colOff>11794</xdr:colOff>
      <xdr:row>47</xdr:row>
      <xdr:rowOff>160417</xdr:rowOff>
    </xdr:to>
    <xdr:pic>
      <xdr:nvPicPr>
        <xdr:cNvPr id="20" name="Picture 19">
          <a:extLst>
            <a:ext uri="{FF2B5EF4-FFF2-40B4-BE49-F238E27FC236}">
              <a16:creationId xmlns:a16="http://schemas.microsoft.com/office/drawing/2014/main" id="{C8C11BF3-520A-4BA8-A956-583B5AF60D66}"/>
            </a:ext>
          </a:extLst>
        </xdr:cNvPr>
        <xdr:cNvPicPr>
          <a:picLocks noChangeAspect="1"/>
        </xdr:cNvPicPr>
      </xdr:nvPicPr>
      <xdr:blipFill>
        <a:blip xmlns:r="http://schemas.openxmlformats.org/officeDocument/2006/relationships" r:embed="rId3"/>
        <a:stretch>
          <a:fillRect/>
        </a:stretch>
      </xdr:blipFill>
      <xdr:spPr>
        <a:xfrm>
          <a:off x="266701" y="4953000"/>
          <a:ext cx="7277100" cy="4167267"/>
        </a:xfrm>
        <a:prstGeom prst="rect">
          <a:avLst/>
        </a:prstGeom>
      </xdr:spPr>
    </xdr:pic>
    <xdr:clientData/>
  </xdr:twoCellAnchor>
  <xdr:twoCellAnchor editAs="oneCell">
    <xdr:from>
      <xdr:col>22</xdr:col>
      <xdr:colOff>19050</xdr:colOff>
      <xdr:row>26</xdr:row>
      <xdr:rowOff>19050</xdr:rowOff>
    </xdr:from>
    <xdr:to>
      <xdr:col>33</xdr:col>
      <xdr:colOff>590549</xdr:colOff>
      <xdr:row>48</xdr:row>
      <xdr:rowOff>1326</xdr:rowOff>
    </xdr:to>
    <xdr:pic>
      <xdr:nvPicPr>
        <xdr:cNvPr id="21" name="Picture 20">
          <a:extLst>
            <a:ext uri="{FF2B5EF4-FFF2-40B4-BE49-F238E27FC236}">
              <a16:creationId xmlns:a16="http://schemas.microsoft.com/office/drawing/2014/main" id="{AFF9C41A-54EA-407B-A44D-9F2F3ECF665D}"/>
            </a:ext>
          </a:extLst>
        </xdr:cNvPr>
        <xdr:cNvPicPr>
          <a:picLocks noChangeAspect="1"/>
        </xdr:cNvPicPr>
      </xdr:nvPicPr>
      <xdr:blipFill>
        <a:blip xmlns:r="http://schemas.openxmlformats.org/officeDocument/2006/relationships" r:embed="rId4"/>
        <a:stretch>
          <a:fillRect/>
        </a:stretch>
      </xdr:blipFill>
      <xdr:spPr>
        <a:xfrm>
          <a:off x="8191500" y="4972050"/>
          <a:ext cx="7277100" cy="4161819"/>
        </a:xfrm>
        <a:prstGeom prst="rect">
          <a:avLst/>
        </a:prstGeom>
      </xdr:spPr>
    </xdr:pic>
    <xdr:clientData/>
  </xdr:twoCellAnchor>
  <xdr:twoCellAnchor editAs="oneCell">
    <xdr:from>
      <xdr:col>9</xdr:col>
      <xdr:colOff>19050</xdr:colOff>
      <xdr:row>50</xdr:row>
      <xdr:rowOff>9525</xdr:rowOff>
    </xdr:from>
    <xdr:to>
      <xdr:col>21</xdr:col>
      <xdr:colOff>8618</xdr:colOff>
      <xdr:row>72</xdr:row>
      <xdr:rowOff>425</xdr:rowOff>
    </xdr:to>
    <xdr:pic>
      <xdr:nvPicPr>
        <xdr:cNvPr id="22" name="Picture 21">
          <a:extLst>
            <a:ext uri="{FF2B5EF4-FFF2-40B4-BE49-F238E27FC236}">
              <a16:creationId xmlns:a16="http://schemas.microsoft.com/office/drawing/2014/main" id="{16C083FB-9D4D-4112-B9EE-08737B482BFC}"/>
            </a:ext>
          </a:extLst>
        </xdr:cNvPr>
        <xdr:cNvPicPr>
          <a:picLocks noChangeAspect="1"/>
        </xdr:cNvPicPr>
      </xdr:nvPicPr>
      <xdr:blipFill>
        <a:blip xmlns:r="http://schemas.openxmlformats.org/officeDocument/2006/relationships" r:embed="rId5"/>
        <a:stretch>
          <a:fillRect/>
        </a:stretch>
      </xdr:blipFill>
      <xdr:spPr>
        <a:xfrm>
          <a:off x="266700" y="9534525"/>
          <a:ext cx="7286625" cy="4167267"/>
        </a:xfrm>
        <a:prstGeom prst="rect">
          <a:avLst/>
        </a:prstGeom>
      </xdr:spPr>
    </xdr:pic>
    <xdr:clientData/>
  </xdr:twoCellAnchor>
  <xdr:twoCellAnchor editAs="oneCell">
    <xdr:from>
      <xdr:col>22</xdr:col>
      <xdr:colOff>19049</xdr:colOff>
      <xdr:row>50</xdr:row>
      <xdr:rowOff>19049</xdr:rowOff>
    </xdr:from>
    <xdr:to>
      <xdr:col>33</xdr:col>
      <xdr:colOff>600074</xdr:colOff>
      <xdr:row>71</xdr:row>
      <xdr:rowOff>171450</xdr:rowOff>
    </xdr:to>
    <xdr:pic>
      <xdr:nvPicPr>
        <xdr:cNvPr id="23" name="Picture 22">
          <a:extLst>
            <a:ext uri="{FF2B5EF4-FFF2-40B4-BE49-F238E27FC236}">
              <a16:creationId xmlns:a16="http://schemas.microsoft.com/office/drawing/2014/main" id="{292F88E1-25C0-4277-9F39-057FE4451B52}"/>
            </a:ext>
          </a:extLst>
        </xdr:cNvPr>
        <xdr:cNvPicPr>
          <a:picLocks noChangeAspect="1"/>
        </xdr:cNvPicPr>
      </xdr:nvPicPr>
      <xdr:blipFill>
        <a:blip xmlns:r="http://schemas.openxmlformats.org/officeDocument/2006/relationships" r:embed="rId6"/>
        <a:stretch>
          <a:fillRect/>
        </a:stretch>
      </xdr:blipFill>
      <xdr:spPr>
        <a:xfrm>
          <a:off x="8191499" y="9544049"/>
          <a:ext cx="7286626" cy="4152901"/>
        </a:xfrm>
        <a:prstGeom prst="rect">
          <a:avLst/>
        </a:prstGeom>
      </xdr:spPr>
    </xdr:pic>
    <xdr:clientData/>
  </xdr:twoCellAnchor>
  <xdr:twoCellAnchor editAs="oneCell">
    <xdr:from>
      <xdr:col>9</xdr:col>
      <xdr:colOff>19050</xdr:colOff>
      <xdr:row>74</xdr:row>
      <xdr:rowOff>9525</xdr:rowOff>
    </xdr:from>
    <xdr:to>
      <xdr:col>21</xdr:col>
      <xdr:colOff>6502</xdr:colOff>
      <xdr:row>95</xdr:row>
      <xdr:rowOff>171450</xdr:rowOff>
    </xdr:to>
    <xdr:pic>
      <xdr:nvPicPr>
        <xdr:cNvPr id="24" name="Picture 23">
          <a:extLst>
            <a:ext uri="{FF2B5EF4-FFF2-40B4-BE49-F238E27FC236}">
              <a16:creationId xmlns:a16="http://schemas.microsoft.com/office/drawing/2014/main" id="{380AD3BF-43F3-450D-ACED-B97DCAAB3D0E}"/>
            </a:ext>
          </a:extLst>
        </xdr:cNvPr>
        <xdr:cNvPicPr>
          <a:picLocks noChangeAspect="1"/>
        </xdr:cNvPicPr>
      </xdr:nvPicPr>
      <xdr:blipFill>
        <a:blip xmlns:r="http://schemas.openxmlformats.org/officeDocument/2006/relationships" r:embed="rId7"/>
        <a:stretch>
          <a:fillRect/>
        </a:stretch>
      </xdr:blipFill>
      <xdr:spPr>
        <a:xfrm>
          <a:off x="266700" y="14106525"/>
          <a:ext cx="7278159" cy="4162425"/>
        </a:xfrm>
        <a:prstGeom prst="rect">
          <a:avLst/>
        </a:prstGeom>
      </xdr:spPr>
    </xdr:pic>
    <xdr:clientData/>
  </xdr:twoCellAnchor>
  <xdr:twoCellAnchor editAs="oneCell">
    <xdr:from>
      <xdr:col>22</xdr:col>
      <xdr:colOff>28575</xdr:colOff>
      <xdr:row>74</xdr:row>
      <xdr:rowOff>19049</xdr:rowOff>
    </xdr:from>
    <xdr:to>
      <xdr:col>33</xdr:col>
      <xdr:colOff>600074</xdr:colOff>
      <xdr:row>96</xdr:row>
      <xdr:rowOff>1325</xdr:rowOff>
    </xdr:to>
    <xdr:pic>
      <xdr:nvPicPr>
        <xdr:cNvPr id="25" name="Picture 24">
          <a:extLst>
            <a:ext uri="{FF2B5EF4-FFF2-40B4-BE49-F238E27FC236}">
              <a16:creationId xmlns:a16="http://schemas.microsoft.com/office/drawing/2014/main" id="{9A3CD585-F483-4B7C-A6A2-13FD8A6C8361}"/>
            </a:ext>
          </a:extLst>
        </xdr:cNvPr>
        <xdr:cNvPicPr>
          <a:picLocks noChangeAspect="1"/>
        </xdr:cNvPicPr>
      </xdr:nvPicPr>
      <xdr:blipFill>
        <a:blip xmlns:r="http://schemas.openxmlformats.org/officeDocument/2006/relationships" r:embed="rId8"/>
        <a:stretch>
          <a:fillRect/>
        </a:stretch>
      </xdr:blipFill>
      <xdr:spPr>
        <a:xfrm>
          <a:off x="8201025" y="14116049"/>
          <a:ext cx="7277100" cy="416181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pageSetUpPr fitToPage="1"/>
  </sheetPr>
  <dimension ref="A1:R48"/>
  <sheetViews>
    <sheetView tabSelected="1" zoomScale="160" zoomScaleNormal="160" workbookViewId="0">
      <selection activeCell="A49" sqref="A49"/>
    </sheetView>
  </sheetViews>
  <sheetFormatPr defaultColWidth="9.140625" defaultRowHeight="11.25" x14ac:dyDescent="0.2"/>
  <cols>
    <col min="1" max="1" width="9.5703125" style="246" customWidth="1"/>
    <col min="2" max="2" width="20.28515625" style="99" hidden="1" customWidth="1"/>
    <col min="3" max="3" width="42.85546875" style="2" hidden="1" customWidth="1"/>
    <col min="4" max="4" width="10.28515625" style="99" hidden="1" customWidth="1"/>
    <col min="5" max="5" width="2.7109375" style="85" customWidth="1"/>
    <col min="6" max="8" width="10.7109375" style="85" customWidth="1"/>
    <col min="9" max="9" width="34.140625" style="85" customWidth="1"/>
    <col min="10" max="17" width="10.7109375" style="85" customWidth="1"/>
    <col min="18" max="18" width="15" style="85" customWidth="1"/>
    <col min="19" max="16384" width="9.140625" style="85"/>
  </cols>
  <sheetData>
    <row r="1" spans="1:18" s="72" customFormat="1" ht="23.25" thickBot="1" x14ac:dyDescent="0.3">
      <c r="A1" s="240" t="s">
        <v>918</v>
      </c>
      <c r="B1" s="241" t="s">
        <v>934</v>
      </c>
      <c r="C1" s="242" t="s">
        <v>917</v>
      </c>
      <c r="D1" s="241" t="s">
        <v>1046</v>
      </c>
    </row>
    <row r="2" spans="1:18" ht="12" thickBot="1" x14ac:dyDescent="0.25">
      <c r="A2" s="243" t="s">
        <v>916</v>
      </c>
      <c r="B2" s="244"/>
      <c r="C2" s="245"/>
      <c r="D2" s="244"/>
      <c r="F2" s="351" t="s">
        <v>796</v>
      </c>
      <c r="G2" s="352"/>
      <c r="H2" s="352"/>
      <c r="I2" s="352"/>
      <c r="J2" s="352"/>
      <c r="K2" s="352"/>
      <c r="L2" s="352"/>
      <c r="M2" s="352"/>
      <c r="N2" s="352"/>
      <c r="O2" s="352"/>
      <c r="P2" s="352"/>
      <c r="Q2" s="352"/>
      <c r="R2" s="353"/>
    </row>
    <row r="3" spans="1:18" ht="12" thickBot="1" x14ac:dyDescent="0.25">
      <c r="A3" s="243" t="s">
        <v>916</v>
      </c>
      <c r="B3" s="245"/>
      <c r="C3" s="245"/>
      <c r="D3" s="244"/>
    </row>
    <row r="4" spans="1:18" x14ac:dyDescent="0.2">
      <c r="A4" s="243" t="s">
        <v>916</v>
      </c>
      <c r="B4" s="244"/>
      <c r="C4" s="245"/>
      <c r="D4" s="244"/>
      <c r="F4" s="83" t="s">
        <v>801</v>
      </c>
      <c r="G4" s="354" t="s">
        <v>800</v>
      </c>
      <c r="H4" s="354"/>
      <c r="I4" s="354"/>
      <c r="J4" s="354"/>
      <c r="K4" s="354"/>
      <c r="L4" s="354"/>
      <c r="M4" s="354"/>
      <c r="N4" s="354"/>
      <c r="O4" s="354"/>
      <c r="P4" s="354"/>
      <c r="Q4" s="354"/>
      <c r="R4" s="355"/>
    </row>
    <row r="5" spans="1:18" x14ac:dyDescent="0.2">
      <c r="A5" s="243" t="s">
        <v>916</v>
      </c>
      <c r="B5" s="244"/>
      <c r="C5" s="245"/>
      <c r="D5" s="244"/>
      <c r="F5" s="86" t="s">
        <v>793</v>
      </c>
      <c r="G5" s="356" t="s">
        <v>797</v>
      </c>
      <c r="H5" s="356"/>
      <c r="I5" s="356"/>
      <c r="J5" s="356"/>
      <c r="K5" s="356"/>
      <c r="L5" s="356"/>
      <c r="M5" s="356"/>
      <c r="N5" s="356"/>
      <c r="O5" s="356"/>
      <c r="P5" s="356"/>
      <c r="Q5" s="356"/>
      <c r="R5" s="357"/>
    </row>
    <row r="6" spans="1:18" x14ac:dyDescent="0.2">
      <c r="A6" s="243" t="s">
        <v>916</v>
      </c>
      <c r="B6" s="244"/>
      <c r="C6" s="245"/>
      <c r="D6" s="244"/>
      <c r="F6" s="87" t="s">
        <v>794</v>
      </c>
      <c r="G6" s="356" t="s">
        <v>798</v>
      </c>
      <c r="H6" s="356"/>
      <c r="I6" s="356"/>
      <c r="J6" s="356"/>
      <c r="K6" s="356"/>
      <c r="L6" s="356"/>
      <c r="M6" s="356"/>
      <c r="N6" s="356"/>
      <c r="O6" s="356"/>
      <c r="P6" s="356"/>
      <c r="Q6" s="356"/>
      <c r="R6" s="357"/>
    </row>
    <row r="7" spans="1:18" ht="12" thickBot="1" x14ac:dyDescent="0.25">
      <c r="A7" s="243" t="s">
        <v>916</v>
      </c>
      <c r="B7" s="244"/>
      <c r="C7" s="245"/>
      <c r="D7" s="244"/>
      <c r="F7" s="88" t="s">
        <v>795</v>
      </c>
      <c r="G7" s="358" t="s">
        <v>799</v>
      </c>
      <c r="H7" s="358"/>
      <c r="I7" s="358"/>
      <c r="J7" s="358"/>
      <c r="K7" s="358"/>
      <c r="L7" s="358"/>
      <c r="M7" s="358"/>
      <c r="N7" s="358"/>
      <c r="O7" s="358"/>
      <c r="P7" s="358"/>
      <c r="Q7" s="358"/>
      <c r="R7" s="359"/>
    </row>
    <row r="8" spans="1:18" ht="12" thickBot="1" x14ac:dyDescent="0.25">
      <c r="A8" s="243" t="s">
        <v>916</v>
      </c>
      <c r="B8" s="244"/>
      <c r="C8" s="245"/>
      <c r="D8" s="244"/>
    </row>
    <row r="9" spans="1:18" ht="12" thickBot="1" x14ac:dyDescent="0.25">
      <c r="A9" s="243" t="s">
        <v>916</v>
      </c>
      <c r="B9" s="244"/>
      <c r="C9" s="245"/>
      <c r="D9" s="244"/>
      <c r="F9" s="351" t="s">
        <v>849</v>
      </c>
      <c r="G9" s="352"/>
      <c r="H9" s="352"/>
      <c r="I9" s="352"/>
      <c r="J9" s="352"/>
      <c r="K9" s="352"/>
      <c r="L9" s="352"/>
      <c r="M9" s="352"/>
      <c r="N9" s="352"/>
      <c r="O9" s="352"/>
      <c r="P9" s="352"/>
      <c r="Q9" s="352"/>
      <c r="R9" s="353"/>
    </row>
    <row r="10" spans="1:18" x14ac:dyDescent="0.2">
      <c r="A10" s="243" t="s">
        <v>1147</v>
      </c>
      <c r="B10" s="244"/>
      <c r="C10" s="245"/>
      <c r="D10" s="244"/>
    </row>
    <row r="11" spans="1:18" x14ac:dyDescent="0.2">
      <c r="A11" s="243" t="s">
        <v>916</v>
      </c>
      <c r="B11" s="244"/>
      <c r="C11" s="245"/>
      <c r="D11" s="244"/>
      <c r="F11" s="349" t="s">
        <v>850</v>
      </c>
      <c r="G11" s="349"/>
      <c r="H11" s="349"/>
      <c r="I11" s="349"/>
      <c r="J11" s="349" t="s">
        <v>800</v>
      </c>
      <c r="K11" s="349"/>
      <c r="L11" s="349"/>
      <c r="M11" s="349"/>
      <c r="N11" s="349"/>
      <c r="O11" s="349"/>
      <c r="P11" s="349"/>
      <c r="Q11" s="349"/>
      <c r="R11" s="349"/>
    </row>
    <row r="12" spans="1:18" x14ac:dyDescent="0.2">
      <c r="A12" s="243" t="s">
        <v>1477</v>
      </c>
      <c r="B12" s="244"/>
      <c r="C12" s="245"/>
      <c r="D12" s="244"/>
      <c r="F12" s="347" t="s">
        <v>802</v>
      </c>
      <c r="G12" s="347"/>
      <c r="H12" s="347"/>
      <c r="I12" s="347"/>
      <c r="J12" s="345" t="s">
        <v>809</v>
      </c>
      <c r="K12" s="345"/>
      <c r="L12" s="345"/>
      <c r="M12" s="345"/>
      <c r="N12" s="345"/>
      <c r="O12" s="345"/>
      <c r="P12" s="345"/>
      <c r="Q12" s="345"/>
      <c r="R12" s="345"/>
    </row>
    <row r="13" spans="1:18" x14ac:dyDescent="0.2">
      <c r="A13" s="243" t="s">
        <v>1622</v>
      </c>
      <c r="B13" s="244" t="s">
        <v>1569</v>
      </c>
      <c r="C13" s="245" t="s">
        <v>1620</v>
      </c>
      <c r="D13" s="244" t="s">
        <v>1177</v>
      </c>
      <c r="F13" s="347" t="s">
        <v>803</v>
      </c>
      <c r="G13" s="347"/>
      <c r="H13" s="347"/>
      <c r="I13" s="347"/>
      <c r="J13" s="345" t="s">
        <v>810</v>
      </c>
      <c r="K13" s="345"/>
      <c r="L13" s="345"/>
      <c r="M13" s="345"/>
      <c r="N13" s="345"/>
      <c r="O13" s="345"/>
      <c r="P13" s="345"/>
      <c r="Q13" s="345"/>
      <c r="R13" s="345"/>
    </row>
    <row r="14" spans="1:18" x14ac:dyDescent="0.2">
      <c r="A14" s="243" t="s">
        <v>1147</v>
      </c>
      <c r="B14" s="244"/>
      <c r="C14" s="245"/>
      <c r="D14" s="244"/>
      <c r="F14" s="347" t="s">
        <v>804</v>
      </c>
      <c r="G14" s="347"/>
      <c r="H14" s="347"/>
      <c r="I14" s="347"/>
      <c r="J14" s="345" t="s">
        <v>811</v>
      </c>
      <c r="K14" s="345"/>
      <c r="L14" s="345"/>
      <c r="M14" s="345"/>
      <c r="N14" s="345"/>
      <c r="O14" s="345"/>
      <c r="P14" s="345"/>
      <c r="Q14" s="345"/>
      <c r="R14" s="345"/>
    </row>
    <row r="15" spans="1:18" x14ac:dyDescent="0.2">
      <c r="A15" s="243" t="s">
        <v>916</v>
      </c>
      <c r="B15" s="244"/>
      <c r="C15" s="245"/>
      <c r="D15" s="244"/>
      <c r="F15" s="347" t="s">
        <v>805</v>
      </c>
      <c r="G15" s="347"/>
      <c r="H15" s="347"/>
      <c r="I15" s="347"/>
      <c r="J15" s="345" t="s">
        <v>812</v>
      </c>
      <c r="K15" s="345"/>
      <c r="L15" s="345"/>
      <c r="M15" s="345"/>
      <c r="N15" s="345"/>
      <c r="O15" s="345"/>
      <c r="P15" s="345"/>
      <c r="Q15" s="345"/>
      <c r="R15" s="345"/>
    </row>
    <row r="16" spans="1:18" x14ac:dyDescent="0.2">
      <c r="A16" s="243" t="s">
        <v>916</v>
      </c>
      <c r="B16" s="244"/>
      <c r="C16" s="245"/>
      <c r="D16" s="244"/>
      <c r="F16" s="347" t="s">
        <v>806</v>
      </c>
      <c r="G16" s="347"/>
      <c r="H16" s="347"/>
      <c r="I16" s="347"/>
      <c r="J16" s="345" t="s">
        <v>830</v>
      </c>
      <c r="K16" s="345"/>
      <c r="L16" s="345"/>
      <c r="M16" s="345"/>
      <c r="N16" s="345"/>
      <c r="O16" s="345"/>
      <c r="P16" s="345"/>
      <c r="Q16" s="345"/>
      <c r="R16" s="345"/>
    </row>
    <row r="17" spans="1:18" x14ac:dyDescent="0.2">
      <c r="A17" s="243" t="s">
        <v>1414</v>
      </c>
      <c r="B17" s="244"/>
      <c r="C17" s="245"/>
      <c r="D17" s="244"/>
      <c r="F17" s="347" t="s">
        <v>936</v>
      </c>
      <c r="G17" s="347"/>
      <c r="H17" s="347"/>
      <c r="I17" s="347"/>
      <c r="J17" s="345" t="s">
        <v>937</v>
      </c>
      <c r="K17" s="345"/>
      <c r="L17" s="345"/>
      <c r="M17" s="345"/>
      <c r="N17" s="345"/>
      <c r="O17" s="345"/>
      <c r="P17" s="345"/>
      <c r="Q17" s="345"/>
      <c r="R17" s="345"/>
    </row>
    <row r="18" spans="1:18" x14ac:dyDescent="0.2">
      <c r="A18" s="243" t="s">
        <v>1337</v>
      </c>
      <c r="B18" s="244"/>
      <c r="C18" s="245"/>
      <c r="D18" s="244"/>
      <c r="F18" s="348" t="s">
        <v>1219</v>
      </c>
      <c r="G18" s="348"/>
      <c r="H18" s="348"/>
      <c r="I18" s="348"/>
      <c r="J18" s="345" t="s">
        <v>1169</v>
      </c>
      <c r="K18" s="345"/>
      <c r="L18" s="345"/>
      <c r="M18" s="345"/>
      <c r="N18" s="345"/>
      <c r="O18" s="345"/>
      <c r="P18" s="345"/>
      <c r="Q18" s="345"/>
      <c r="R18" s="345"/>
    </row>
    <row r="19" spans="1:18" ht="12.75" customHeight="1" x14ac:dyDescent="0.2">
      <c r="A19" s="243" t="s">
        <v>1053</v>
      </c>
      <c r="B19" s="244"/>
      <c r="C19" s="245"/>
      <c r="D19" s="244"/>
      <c r="F19" s="348" t="s">
        <v>807</v>
      </c>
      <c r="G19" s="348"/>
      <c r="H19" s="348"/>
      <c r="I19" s="348"/>
      <c r="J19" s="345" t="s">
        <v>813</v>
      </c>
      <c r="K19" s="345"/>
      <c r="L19" s="345"/>
      <c r="M19" s="345"/>
      <c r="N19" s="345"/>
      <c r="O19" s="345"/>
      <c r="P19" s="345"/>
      <c r="Q19" s="345"/>
      <c r="R19" s="345"/>
    </row>
    <row r="20" spans="1:18" x14ac:dyDescent="0.2">
      <c r="A20" s="243" t="s">
        <v>1622</v>
      </c>
      <c r="B20" s="244" t="s">
        <v>1549</v>
      </c>
      <c r="C20" s="245" t="s">
        <v>1566</v>
      </c>
      <c r="D20" s="244" t="s">
        <v>1177</v>
      </c>
      <c r="F20" s="346" t="s">
        <v>1353</v>
      </c>
      <c r="G20" s="346"/>
      <c r="H20" s="346"/>
      <c r="I20" s="346"/>
      <c r="J20" s="344" t="s">
        <v>1412</v>
      </c>
      <c r="K20" s="344"/>
      <c r="L20" s="344"/>
      <c r="M20" s="344"/>
      <c r="N20" s="344"/>
      <c r="O20" s="344"/>
      <c r="P20" s="344"/>
      <c r="Q20" s="344"/>
      <c r="R20" s="344"/>
    </row>
    <row r="21" spans="1:18" x14ac:dyDescent="0.2">
      <c r="A21" s="243" t="s">
        <v>1622</v>
      </c>
      <c r="B21" s="244" t="s">
        <v>1549</v>
      </c>
      <c r="C21" s="245" t="s">
        <v>1566</v>
      </c>
      <c r="D21" s="244" t="s">
        <v>1177</v>
      </c>
      <c r="F21" s="346" t="s">
        <v>1354</v>
      </c>
      <c r="G21" s="346"/>
      <c r="H21" s="346"/>
      <c r="I21" s="346"/>
      <c r="J21" s="344" t="s">
        <v>1413</v>
      </c>
      <c r="K21" s="344"/>
      <c r="L21" s="344"/>
      <c r="M21" s="344"/>
      <c r="N21" s="344"/>
      <c r="O21" s="344"/>
      <c r="P21" s="344"/>
      <c r="Q21" s="344"/>
      <c r="R21" s="344"/>
    </row>
    <row r="22" spans="1:18" ht="12.75" customHeight="1" x14ac:dyDescent="0.2">
      <c r="A22" s="243" t="s">
        <v>1477</v>
      </c>
      <c r="B22" s="244"/>
      <c r="C22" s="245"/>
      <c r="D22" s="244"/>
      <c r="F22" s="346" t="s">
        <v>888</v>
      </c>
      <c r="G22" s="346"/>
      <c r="H22" s="346"/>
      <c r="I22" s="346"/>
      <c r="J22" s="345" t="s">
        <v>814</v>
      </c>
      <c r="K22" s="345"/>
      <c r="L22" s="345"/>
      <c r="M22" s="345"/>
      <c r="N22" s="345"/>
      <c r="O22" s="345"/>
      <c r="P22" s="345"/>
      <c r="Q22" s="345"/>
      <c r="R22" s="345"/>
    </row>
    <row r="23" spans="1:18" x14ac:dyDescent="0.2">
      <c r="A23" s="243" t="s">
        <v>1622</v>
      </c>
      <c r="B23" s="244" t="s">
        <v>1549</v>
      </c>
      <c r="C23" s="245" t="s">
        <v>1566</v>
      </c>
      <c r="D23" s="244" t="s">
        <v>1177</v>
      </c>
      <c r="F23" s="346" t="s">
        <v>889</v>
      </c>
      <c r="G23" s="346"/>
      <c r="H23" s="346"/>
      <c r="I23" s="346"/>
      <c r="J23" s="345" t="s">
        <v>815</v>
      </c>
      <c r="K23" s="345"/>
      <c r="L23" s="345"/>
      <c r="M23" s="345"/>
      <c r="N23" s="345"/>
      <c r="O23" s="345"/>
      <c r="P23" s="345"/>
      <c r="Q23" s="345"/>
      <c r="R23" s="345"/>
    </row>
    <row r="24" spans="1:18" x14ac:dyDescent="0.2">
      <c r="A24" s="243" t="s">
        <v>1622</v>
      </c>
      <c r="B24" s="244" t="s">
        <v>1549</v>
      </c>
      <c r="C24" s="245" t="s">
        <v>1566</v>
      </c>
      <c r="D24" s="244" t="s">
        <v>1177</v>
      </c>
      <c r="F24" s="346" t="s">
        <v>890</v>
      </c>
      <c r="G24" s="346"/>
      <c r="H24" s="346"/>
      <c r="I24" s="346"/>
      <c r="J24" s="345" t="s">
        <v>816</v>
      </c>
      <c r="K24" s="345"/>
      <c r="L24" s="345"/>
      <c r="M24" s="345"/>
      <c r="N24" s="345"/>
      <c r="O24" s="345"/>
      <c r="P24" s="345"/>
      <c r="Q24" s="345"/>
      <c r="R24" s="345"/>
    </row>
    <row r="25" spans="1:18" x14ac:dyDescent="0.2">
      <c r="A25" s="243" t="s">
        <v>1622</v>
      </c>
      <c r="B25" s="244" t="s">
        <v>1549</v>
      </c>
      <c r="C25" s="245" t="s">
        <v>1566</v>
      </c>
      <c r="D25" s="244" t="s">
        <v>1177</v>
      </c>
      <c r="F25" s="346" t="s">
        <v>891</v>
      </c>
      <c r="G25" s="346"/>
      <c r="H25" s="346"/>
      <c r="I25" s="346"/>
      <c r="J25" s="345" t="s">
        <v>817</v>
      </c>
      <c r="K25" s="345"/>
      <c r="L25" s="345"/>
      <c r="M25" s="345"/>
      <c r="N25" s="345"/>
      <c r="O25" s="345"/>
      <c r="P25" s="345"/>
      <c r="Q25" s="345"/>
      <c r="R25" s="345"/>
    </row>
    <row r="26" spans="1:18" ht="12.75" customHeight="1" x14ac:dyDescent="0.2">
      <c r="A26" s="243" t="s">
        <v>1147</v>
      </c>
      <c r="B26" s="244"/>
      <c r="C26" s="245"/>
      <c r="D26" s="244"/>
      <c r="F26" s="346" t="s">
        <v>892</v>
      </c>
      <c r="G26" s="346"/>
      <c r="H26" s="346"/>
      <c r="I26" s="346"/>
      <c r="J26" s="345" t="s">
        <v>819</v>
      </c>
      <c r="K26" s="345"/>
      <c r="L26" s="345"/>
      <c r="M26" s="345"/>
      <c r="N26" s="345"/>
      <c r="O26" s="345"/>
      <c r="P26" s="345"/>
      <c r="Q26" s="345"/>
      <c r="R26" s="345"/>
    </row>
    <row r="27" spans="1:18" ht="12.75" customHeight="1" x14ac:dyDescent="0.2">
      <c r="A27" s="243" t="s">
        <v>1147</v>
      </c>
      <c r="B27" s="244"/>
      <c r="C27" s="245"/>
      <c r="D27" s="244"/>
      <c r="F27" s="346" t="s">
        <v>893</v>
      </c>
      <c r="G27" s="346"/>
      <c r="H27" s="346"/>
      <c r="I27" s="346"/>
      <c r="J27" s="345" t="s">
        <v>818</v>
      </c>
      <c r="K27" s="345"/>
      <c r="L27" s="345"/>
      <c r="M27" s="345"/>
      <c r="N27" s="345"/>
      <c r="O27" s="345"/>
      <c r="P27" s="345"/>
      <c r="Q27" s="345"/>
      <c r="R27" s="345"/>
    </row>
    <row r="28" spans="1:18" x14ac:dyDescent="0.2">
      <c r="A28" s="243" t="s">
        <v>1622</v>
      </c>
      <c r="B28" s="244" t="s">
        <v>1549</v>
      </c>
      <c r="C28" s="245" t="s">
        <v>1566</v>
      </c>
      <c r="D28" s="244" t="s">
        <v>1177</v>
      </c>
      <c r="F28" s="346" t="s">
        <v>894</v>
      </c>
      <c r="G28" s="346"/>
      <c r="H28" s="346"/>
      <c r="I28" s="346"/>
      <c r="J28" s="345" t="s">
        <v>820</v>
      </c>
      <c r="K28" s="345"/>
      <c r="L28" s="345"/>
      <c r="M28" s="345"/>
      <c r="N28" s="345"/>
      <c r="O28" s="345"/>
      <c r="P28" s="345"/>
      <c r="Q28" s="345"/>
      <c r="R28" s="345"/>
    </row>
    <row r="29" spans="1:18" ht="12.75" customHeight="1" x14ac:dyDescent="0.2">
      <c r="A29" s="243" t="s">
        <v>1053</v>
      </c>
      <c r="B29" s="244"/>
      <c r="C29" s="245"/>
      <c r="D29" s="244"/>
      <c r="F29" s="346" t="s">
        <v>895</v>
      </c>
      <c r="G29" s="346"/>
      <c r="H29" s="346"/>
      <c r="I29" s="346"/>
      <c r="J29" s="345" t="s">
        <v>821</v>
      </c>
      <c r="K29" s="345"/>
      <c r="L29" s="345"/>
      <c r="M29" s="345"/>
      <c r="N29" s="345"/>
      <c r="O29" s="345"/>
      <c r="P29" s="345"/>
      <c r="Q29" s="345"/>
      <c r="R29" s="345"/>
    </row>
    <row r="30" spans="1:18" x14ac:dyDescent="0.2">
      <c r="A30" s="243" t="s">
        <v>1622</v>
      </c>
      <c r="B30" s="244" t="s">
        <v>1621</v>
      </c>
      <c r="C30" s="245" t="s">
        <v>1566</v>
      </c>
      <c r="D30" s="244" t="s">
        <v>1177</v>
      </c>
      <c r="F30" s="346" t="s">
        <v>896</v>
      </c>
      <c r="G30" s="346"/>
      <c r="H30" s="346"/>
      <c r="I30" s="346"/>
      <c r="J30" s="345" t="s">
        <v>822</v>
      </c>
      <c r="K30" s="345"/>
      <c r="L30" s="345"/>
      <c r="M30" s="345"/>
      <c r="N30" s="345"/>
      <c r="O30" s="345"/>
      <c r="P30" s="345"/>
      <c r="Q30" s="345"/>
      <c r="R30" s="345"/>
    </row>
    <row r="31" spans="1:18" x14ac:dyDescent="0.2">
      <c r="A31" s="243" t="s">
        <v>1622</v>
      </c>
      <c r="B31" s="244" t="s">
        <v>1549</v>
      </c>
      <c r="C31" s="245" t="s">
        <v>1566</v>
      </c>
      <c r="D31" s="244" t="s">
        <v>1177</v>
      </c>
      <c r="F31" s="346" t="s">
        <v>897</v>
      </c>
      <c r="G31" s="346"/>
      <c r="H31" s="346"/>
      <c r="I31" s="346"/>
      <c r="J31" s="345" t="s">
        <v>907</v>
      </c>
      <c r="K31" s="345"/>
      <c r="L31" s="345"/>
      <c r="M31" s="345"/>
      <c r="N31" s="345"/>
      <c r="O31" s="345"/>
      <c r="P31" s="345"/>
      <c r="Q31" s="345"/>
      <c r="R31" s="345"/>
    </row>
    <row r="32" spans="1:18" ht="11.25" customHeight="1" x14ac:dyDescent="0.2">
      <c r="A32" s="243" t="s">
        <v>1147</v>
      </c>
      <c r="B32" s="244"/>
      <c r="C32" s="245"/>
      <c r="D32" s="244"/>
      <c r="F32" s="346" t="s">
        <v>1148</v>
      </c>
      <c r="G32" s="346"/>
      <c r="H32" s="346"/>
      <c r="I32" s="346"/>
      <c r="J32" s="345" t="s">
        <v>823</v>
      </c>
      <c r="K32" s="345"/>
      <c r="L32" s="345"/>
      <c r="M32" s="345"/>
      <c r="N32" s="345"/>
      <c r="O32" s="345"/>
      <c r="P32" s="345"/>
      <c r="Q32" s="345"/>
      <c r="R32" s="345"/>
    </row>
    <row r="33" spans="1:18" x14ac:dyDescent="0.2">
      <c r="A33" s="243" t="s">
        <v>916</v>
      </c>
      <c r="B33" s="244"/>
      <c r="C33" s="245"/>
      <c r="D33" s="244"/>
      <c r="F33" s="350" t="s">
        <v>808</v>
      </c>
      <c r="G33" s="350"/>
      <c r="H33" s="350"/>
      <c r="I33" s="350"/>
      <c r="J33" s="345" t="s">
        <v>824</v>
      </c>
      <c r="K33" s="345"/>
      <c r="L33" s="345"/>
      <c r="M33" s="345"/>
      <c r="N33" s="345"/>
      <c r="O33" s="345"/>
      <c r="P33" s="345"/>
      <c r="Q33" s="345"/>
      <c r="R33" s="345"/>
    </row>
    <row r="34" spans="1:18" x14ac:dyDescent="0.2">
      <c r="A34" s="243" t="s">
        <v>1622</v>
      </c>
      <c r="B34" s="244" t="s">
        <v>1549</v>
      </c>
      <c r="C34" s="245" t="s">
        <v>1566</v>
      </c>
      <c r="D34" s="244" t="s">
        <v>1177</v>
      </c>
      <c r="F34" s="343" t="s">
        <v>1410</v>
      </c>
      <c r="G34" s="343"/>
      <c r="H34" s="343"/>
      <c r="I34" s="343"/>
      <c r="J34" s="344" t="s">
        <v>1350</v>
      </c>
      <c r="K34" s="344"/>
      <c r="L34" s="344"/>
      <c r="M34" s="344"/>
      <c r="N34" s="344"/>
      <c r="O34" s="344"/>
      <c r="P34" s="344"/>
      <c r="Q34" s="344"/>
      <c r="R34" s="344"/>
    </row>
    <row r="35" spans="1:18" x14ac:dyDescent="0.2">
      <c r="A35" s="243" t="s">
        <v>1622</v>
      </c>
      <c r="B35" s="244" t="s">
        <v>1549</v>
      </c>
      <c r="C35" s="245" t="s">
        <v>1566</v>
      </c>
      <c r="D35" s="244" t="s">
        <v>1177</v>
      </c>
      <c r="F35" s="343" t="s">
        <v>1338</v>
      </c>
      <c r="G35" s="343"/>
      <c r="H35" s="343"/>
      <c r="I35" s="343"/>
      <c r="J35" s="344" t="s">
        <v>1351</v>
      </c>
      <c r="K35" s="344"/>
      <c r="L35" s="344"/>
      <c r="M35" s="344"/>
      <c r="N35" s="344"/>
      <c r="O35" s="344"/>
      <c r="P35" s="344"/>
      <c r="Q35" s="344"/>
      <c r="R35" s="344"/>
    </row>
    <row r="36" spans="1:18" x14ac:dyDescent="0.2">
      <c r="A36" s="243" t="s">
        <v>1622</v>
      </c>
      <c r="B36" s="244" t="s">
        <v>1549</v>
      </c>
      <c r="C36" s="245" t="s">
        <v>1566</v>
      </c>
      <c r="D36" s="244" t="s">
        <v>1177</v>
      </c>
      <c r="F36" s="343" t="s">
        <v>1339</v>
      </c>
      <c r="G36" s="343"/>
      <c r="H36" s="343"/>
      <c r="I36" s="343"/>
      <c r="J36" s="344" t="s">
        <v>1352</v>
      </c>
      <c r="K36" s="344"/>
      <c r="L36" s="344"/>
      <c r="M36" s="344"/>
      <c r="N36" s="344"/>
      <c r="O36" s="344"/>
      <c r="P36" s="344"/>
      <c r="Q36" s="344"/>
      <c r="R36" s="344"/>
    </row>
    <row r="37" spans="1:18" x14ac:dyDescent="0.2">
      <c r="A37" s="243" t="s">
        <v>1622</v>
      </c>
      <c r="B37" s="244" t="s">
        <v>1549</v>
      </c>
      <c r="C37" s="245" t="s">
        <v>1566</v>
      </c>
      <c r="D37" s="244" t="s">
        <v>1177</v>
      </c>
      <c r="F37" s="343" t="s">
        <v>1340</v>
      </c>
      <c r="G37" s="343"/>
      <c r="H37" s="343"/>
      <c r="I37" s="343"/>
      <c r="J37" s="344" t="s">
        <v>852</v>
      </c>
      <c r="K37" s="344"/>
      <c r="L37" s="344"/>
      <c r="M37" s="344"/>
      <c r="N37" s="344"/>
      <c r="O37" s="344"/>
      <c r="P37" s="344"/>
      <c r="Q37" s="344"/>
      <c r="R37" s="344"/>
    </row>
    <row r="38" spans="1:18" x14ac:dyDescent="0.2">
      <c r="A38" s="243" t="s">
        <v>1622</v>
      </c>
      <c r="B38" s="244" t="s">
        <v>1549</v>
      </c>
      <c r="C38" s="245" t="s">
        <v>1566</v>
      </c>
      <c r="D38" s="244" t="s">
        <v>1177</v>
      </c>
      <c r="F38" s="343" t="s">
        <v>1341</v>
      </c>
      <c r="G38" s="343"/>
      <c r="H38" s="343"/>
      <c r="I38" s="343"/>
      <c r="J38" s="344" t="s">
        <v>852</v>
      </c>
      <c r="K38" s="344"/>
      <c r="L38" s="344"/>
      <c r="M38" s="344"/>
      <c r="N38" s="344"/>
      <c r="O38" s="344"/>
      <c r="P38" s="344"/>
      <c r="Q38" s="344"/>
      <c r="R38" s="344"/>
    </row>
    <row r="39" spans="1:18" x14ac:dyDescent="0.2">
      <c r="A39" s="243" t="s">
        <v>1337</v>
      </c>
      <c r="B39" s="244"/>
      <c r="C39" s="245"/>
      <c r="D39" s="244"/>
      <c r="F39" s="343" t="s">
        <v>1342</v>
      </c>
      <c r="G39" s="343"/>
      <c r="H39" s="343"/>
      <c r="I39" s="343"/>
      <c r="J39" s="344"/>
      <c r="K39" s="344"/>
      <c r="L39" s="344"/>
      <c r="M39" s="344"/>
      <c r="N39" s="344"/>
      <c r="O39" s="344"/>
      <c r="P39" s="344"/>
      <c r="Q39" s="344"/>
      <c r="R39" s="344"/>
    </row>
    <row r="40" spans="1:18" x14ac:dyDescent="0.2">
      <c r="A40" s="243" t="s">
        <v>1337</v>
      </c>
      <c r="B40" s="244"/>
      <c r="C40" s="245"/>
      <c r="D40" s="244"/>
      <c r="F40" s="343" t="s">
        <v>1343</v>
      </c>
      <c r="G40" s="343"/>
      <c r="H40" s="343"/>
      <c r="I40" s="343"/>
      <c r="J40" s="344"/>
      <c r="K40" s="344"/>
      <c r="L40" s="344"/>
      <c r="M40" s="344"/>
      <c r="N40" s="344"/>
      <c r="O40" s="344"/>
      <c r="P40" s="344"/>
      <c r="Q40" s="344"/>
      <c r="R40" s="344"/>
    </row>
    <row r="41" spans="1:18" x14ac:dyDescent="0.2">
      <c r="A41" s="243" t="s">
        <v>1622</v>
      </c>
      <c r="B41" s="244" t="s">
        <v>1549</v>
      </c>
      <c r="C41" s="245" t="s">
        <v>1566</v>
      </c>
      <c r="D41" s="244" t="s">
        <v>1177</v>
      </c>
      <c r="F41" s="343" t="s">
        <v>1344</v>
      </c>
      <c r="G41" s="343"/>
      <c r="H41" s="343"/>
      <c r="I41" s="343"/>
      <c r="J41" s="344" t="s">
        <v>852</v>
      </c>
      <c r="K41" s="344"/>
      <c r="L41" s="344"/>
      <c r="M41" s="344"/>
      <c r="N41" s="344"/>
      <c r="O41" s="344"/>
      <c r="P41" s="344"/>
      <c r="Q41" s="344"/>
      <c r="R41" s="344"/>
    </row>
    <row r="42" spans="1:18" x14ac:dyDescent="0.2">
      <c r="A42" s="243" t="s">
        <v>1622</v>
      </c>
      <c r="B42" s="244" t="s">
        <v>1569</v>
      </c>
      <c r="C42" s="245" t="s">
        <v>1566</v>
      </c>
      <c r="D42" s="244" t="s">
        <v>1177</v>
      </c>
      <c r="F42" s="343" t="s">
        <v>1345</v>
      </c>
      <c r="G42" s="343"/>
      <c r="H42" s="343"/>
      <c r="I42" s="343"/>
      <c r="J42" s="344" t="s">
        <v>825</v>
      </c>
      <c r="K42" s="344"/>
      <c r="L42" s="344"/>
      <c r="M42" s="344"/>
      <c r="N42" s="344"/>
      <c r="O42" s="344"/>
      <c r="P42" s="344"/>
      <c r="Q42" s="344"/>
      <c r="R42" s="344"/>
    </row>
    <row r="43" spans="1:18" x14ac:dyDescent="0.2">
      <c r="A43" s="243" t="s">
        <v>1622</v>
      </c>
      <c r="B43" s="244" t="s">
        <v>1569</v>
      </c>
      <c r="C43" s="245" t="s">
        <v>1566</v>
      </c>
      <c r="D43" s="244" t="s">
        <v>1177</v>
      </c>
      <c r="F43" s="343" t="s">
        <v>1346</v>
      </c>
      <c r="G43" s="343"/>
      <c r="H43" s="343"/>
      <c r="I43" s="343"/>
      <c r="J43" s="344" t="s">
        <v>826</v>
      </c>
      <c r="K43" s="344"/>
      <c r="L43" s="344"/>
      <c r="M43" s="344"/>
      <c r="N43" s="344"/>
      <c r="O43" s="344"/>
      <c r="P43" s="344"/>
      <c r="Q43" s="344"/>
      <c r="R43" s="344"/>
    </row>
    <row r="44" spans="1:18" x14ac:dyDescent="0.2">
      <c r="A44" s="243" t="s">
        <v>1337</v>
      </c>
      <c r="B44" s="244"/>
      <c r="C44" s="245"/>
      <c r="D44" s="244"/>
      <c r="F44" s="343" t="s">
        <v>1347</v>
      </c>
      <c r="G44" s="343"/>
      <c r="H44" s="343"/>
      <c r="I44" s="343"/>
      <c r="J44" s="344" t="s">
        <v>827</v>
      </c>
      <c r="K44" s="344"/>
      <c r="L44" s="344"/>
      <c r="M44" s="344"/>
      <c r="N44" s="344"/>
      <c r="O44" s="344"/>
      <c r="P44" s="344"/>
      <c r="Q44" s="344"/>
      <c r="R44" s="344"/>
    </row>
    <row r="45" spans="1:18" x14ac:dyDescent="0.2">
      <c r="A45" s="243" t="s">
        <v>1414</v>
      </c>
      <c r="B45" s="244"/>
      <c r="C45" s="245"/>
      <c r="D45" s="244"/>
      <c r="F45" s="343" t="s">
        <v>1348</v>
      </c>
      <c r="G45" s="343"/>
      <c r="H45" s="343"/>
      <c r="I45" s="343"/>
      <c r="J45" s="344" t="s">
        <v>828</v>
      </c>
      <c r="K45" s="344"/>
      <c r="L45" s="344"/>
      <c r="M45" s="344"/>
      <c r="N45" s="344"/>
      <c r="O45" s="344"/>
      <c r="P45" s="344"/>
      <c r="Q45" s="344"/>
      <c r="R45" s="344"/>
    </row>
    <row r="46" spans="1:18" x14ac:dyDescent="0.2">
      <c r="A46" s="243" t="s">
        <v>1622</v>
      </c>
      <c r="B46" s="244" t="s">
        <v>1549</v>
      </c>
      <c r="C46" s="245" t="s">
        <v>1566</v>
      </c>
      <c r="D46" s="244" t="s">
        <v>1177</v>
      </c>
      <c r="F46" s="343" t="s">
        <v>1349</v>
      </c>
      <c r="G46" s="343"/>
      <c r="H46" s="343"/>
      <c r="I46" s="343"/>
      <c r="J46" s="344" t="s">
        <v>829</v>
      </c>
      <c r="K46" s="344"/>
      <c r="L46" s="344"/>
      <c r="M46" s="344"/>
      <c r="N46" s="344"/>
      <c r="O46" s="344"/>
      <c r="P46" s="344"/>
      <c r="Q46" s="344"/>
      <c r="R46" s="344"/>
    </row>
    <row r="47" spans="1:18" x14ac:dyDescent="0.2">
      <c r="A47" s="243" t="s">
        <v>1622</v>
      </c>
      <c r="B47" s="244" t="s">
        <v>1549</v>
      </c>
      <c r="C47" s="245" t="s">
        <v>1566</v>
      </c>
      <c r="D47" s="244" t="s">
        <v>1177</v>
      </c>
      <c r="F47" s="343" t="s">
        <v>1324</v>
      </c>
      <c r="G47" s="343"/>
      <c r="H47" s="343"/>
      <c r="I47" s="343"/>
      <c r="J47" s="344" t="s">
        <v>1253</v>
      </c>
      <c r="K47" s="344"/>
      <c r="L47" s="344"/>
      <c r="M47" s="344"/>
      <c r="N47" s="344"/>
      <c r="O47" s="344"/>
      <c r="P47" s="344"/>
      <c r="Q47" s="344"/>
      <c r="R47" s="344"/>
    </row>
    <row r="48" spans="1:18" x14ac:dyDescent="0.2">
      <c r="A48" s="243" t="s">
        <v>1622</v>
      </c>
      <c r="B48" s="244" t="s">
        <v>1549</v>
      </c>
      <c r="C48" s="245" t="s">
        <v>1566</v>
      </c>
      <c r="D48" s="244" t="s">
        <v>1177</v>
      </c>
      <c r="F48" s="343" t="s">
        <v>1335</v>
      </c>
      <c r="G48" s="343"/>
      <c r="H48" s="343"/>
      <c r="I48" s="343"/>
      <c r="J48" s="344" t="s">
        <v>1336</v>
      </c>
      <c r="K48" s="344"/>
      <c r="L48" s="344"/>
      <c r="M48" s="344"/>
      <c r="N48" s="344"/>
      <c r="O48" s="344"/>
      <c r="P48" s="344"/>
      <c r="Q48" s="344"/>
      <c r="R48" s="344"/>
    </row>
  </sheetData>
  <mergeCells count="82">
    <mergeCell ref="F47:I47"/>
    <mergeCell ref="J47:R47"/>
    <mergeCell ref="F23:I23"/>
    <mergeCell ref="F24:I24"/>
    <mergeCell ref="J15:R15"/>
    <mergeCell ref="F32:I32"/>
    <mergeCell ref="J32:R32"/>
    <mergeCell ref="J27:R27"/>
    <mergeCell ref="J16:R16"/>
    <mergeCell ref="J18:R18"/>
    <mergeCell ref="J20:R20"/>
    <mergeCell ref="J21:R21"/>
    <mergeCell ref="J22:R22"/>
    <mergeCell ref="J23:R23"/>
    <mergeCell ref="J24:R24"/>
    <mergeCell ref="J25:R25"/>
    <mergeCell ref="F2:R2"/>
    <mergeCell ref="F9:R9"/>
    <mergeCell ref="F18:I18"/>
    <mergeCell ref="G4:R4"/>
    <mergeCell ref="G5:R5"/>
    <mergeCell ref="G6:R6"/>
    <mergeCell ref="G7:R7"/>
    <mergeCell ref="F12:I12"/>
    <mergeCell ref="F13:I13"/>
    <mergeCell ref="F14:I14"/>
    <mergeCell ref="F15:I15"/>
    <mergeCell ref="F16:I16"/>
    <mergeCell ref="F11:I11"/>
    <mergeCell ref="F46:I46"/>
    <mergeCell ref="J11:R11"/>
    <mergeCell ref="J12:R12"/>
    <mergeCell ref="J13:R13"/>
    <mergeCell ref="J14:R14"/>
    <mergeCell ref="F39:I39"/>
    <mergeCell ref="F40:I40"/>
    <mergeCell ref="F25:I25"/>
    <mergeCell ref="F21:I21"/>
    <mergeCell ref="F22:I22"/>
    <mergeCell ref="F37:I37"/>
    <mergeCell ref="F45:I45"/>
    <mergeCell ref="F31:I31"/>
    <mergeCell ref="F33:I33"/>
    <mergeCell ref="F34:I34"/>
    <mergeCell ref="F35:I35"/>
    <mergeCell ref="F36:I36"/>
    <mergeCell ref="F43:I43"/>
    <mergeCell ref="F44:I44"/>
    <mergeCell ref="F38:I38"/>
    <mergeCell ref="F41:I41"/>
    <mergeCell ref="F42:I42"/>
    <mergeCell ref="F30:I30"/>
    <mergeCell ref="F17:I17"/>
    <mergeCell ref="J17:R17"/>
    <mergeCell ref="J19:R19"/>
    <mergeCell ref="F29:I29"/>
    <mergeCell ref="F26:I26"/>
    <mergeCell ref="F27:I27"/>
    <mergeCell ref="F28:I28"/>
    <mergeCell ref="F20:I20"/>
    <mergeCell ref="F19:I19"/>
    <mergeCell ref="J36:R36"/>
    <mergeCell ref="J37:R37"/>
    <mergeCell ref="J38:R38"/>
    <mergeCell ref="J41:R41"/>
    <mergeCell ref="J26:R26"/>
    <mergeCell ref="F48:I48"/>
    <mergeCell ref="J48:R48"/>
    <mergeCell ref="J34:R34"/>
    <mergeCell ref="J35:R35"/>
    <mergeCell ref="J28:R28"/>
    <mergeCell ref="J29:R29"/>
    <mergeCell ref="J30:R30"/>
    <mergeCell ref="J31:R31"/>
    <mergeCell ref="J33:R33"/>
    <mergeCell ref="J39:R39"/>
    <mergeCell ref="J40:R40"/>
    <mergeCell ref="J46:R46"/>
    <mergeCell ref="J43:R43"/>
    <mergeCell ref="J44:R44"/>
    <mergeCell ref="J45:R45"/>
    <mergeCell ref="J42:R42"/>
  </mergeCells>
  <hyperlinks>
    <hyperlink ref="F12:I12" location="'Annex G.1'!A1" tooltip="Click to Goto Sheet" display="Annex G.1" xr:uid="{00000000-0004-0000-0000-000000000000}"/>
    <hyperlink ref="F13:I13" location="'Annex G.2'!A1" tooltip="Click to Goto Sheet" display="Annex G.2" xr:uid="{00000000-0004-0000-0000-000001000000}"/>
    <hyperlink ref="F14:I14" location="'Annex G.3'!A1" tooltip="Click to Goto Sheet" display="Annex G.3" xr:uid="{00000000-0004-0000-0000-000002000000}"/>
    <hyperlink ref="F15:I15" location="'Annex G.4'!A1" tooltip="Click to Goto Sheet" display="Annex G.4" xr:uid="{00000000-0004-0000-0000-000003000000}"/>
    <hyperlink ref="F16:I16" location="'Annex G.5'!A1" tooltip="Click to Goto Sheet" display="Annex G.5" xr:uid="{00000000-0004-0000-0000-000004000000}"/>
    <hyperlink ref="F20:I20" location="'Annex E.1-1 - A.2.1 - Normal'!A1" tooltip="Click to Goto Sheet" display="Annex E.1-1 - A.2.1 - Normal Sequence" xr:uid="{00000000-0004-0000-0000-000006000000}"/>
    <hyperlink ref="F21:I21" location="'Annex E.1-2 - A.2.1 - Self-Test'!A1" tooltip="Click to Goto Sheet" display="Annex E.1-2 - A.2.1 - Self-test Sequence" xr:uid="{00000000-0004-0000-0000-000007000000}"/>
    <hyperlink ref="F22:I22" location="'Annex E.1-3 - A.2.1 - VSWR'!A1" tooltip="Click to Goto Sheet" display="Annex E.1-3 - A.2.1 - VSWR" xr:uid="{00000000-0004-0000-0000-000008000000}"/>
    <hyperlink ref="F23:I23" location="'Annex E.1-4 - A.2.2'!A1" tooltip="Click to Goto Sheet" display="Annex E.1-4 - A.2.2" xr:uid="{00000000-0004-0000-0000-000009000000}"/>
    <hyperlink ref="F24:I24" location="'Annex E.1-5 - A.2.3'!A1" tooltip="Click to Goto Sheet" display="Annex E.1-5 - A.2.3" xr:uid="{00000000-0004-0000-0000-00000A000000}"/>
    <hyperlink ref="F25:I25" location="'Annex E.1-6 - A.2.4'!A1" tooltip="Click to Goto Sheet" display="Annex E.1-6 - A.2.4" xr:uid="{00000000-0004-0000-0000-00000B000000}"/>
    <hyperlink ref="F26:I26" location="'Annex E.1-7 - A.2.5'!A1" tooltip="Click to Goto Sheet" display="Annex E.1-7 - A.2.5" xr:uid="{00000000-0004-0000-0000-00000C000000}"/>
    <hyperlink ref="F27:I27" location="'Annex E.1-8 - A.2.6'!A1" tooltip="Click to Goto Sheet" display="Annex E.1-8 - A.2.6" xr:uid="{00000000-0004-0000-0000-00000D000000}"/>
    <hyperlink ref="F28:I28" location="'Annex E.1-9 - A.2.7'!A1" tooltip="Click to Goto Sheet" display="Annex E.1-9 - A.2.7" xr:uid="{00000000-0004-0000-0000-00000E000000}"/>
    <hyperlink ref="F29:I29" location="'Annex E.1-10 - A.2.8'!A1" tooltip="Click to Goto Sheet" display="Annex E.1-10 - A.2.8" xr:uid="{00000000-0004-0000-0000-00000F000000}"/>
    <hyperlink ref="F30:I30" location="'Annex E.1-11 - A.2.9'!A1" tooltip="Click to Goto Sheet" display="Annex E.1-11 - A.2.9" xr:uid="{00000000-0004-0000-0000-000010000000}"/>
    <hyperlink ref="F31:I31" location="'Annex E.1-12 - A.2.10'!A1" tooltip="Click to Goto Sheet" display="Annex E.1-12 - A.2.10" xr:uid="{00000000-0004-0000-0000-000011000000}"/>
    <hyperlink ref="F33:I33" location="'Annex E Test Results'!A1" tooltip="Click to Goto Sheet" display="Annex E Test Results" xr:uid="{00000000-0004-0000-0000-000012000000}"/>
    <hyperlink ref="F34:I34" location="'Annex E.2-1 - Normal Sequence'!A1" tooltip="Click to Goto Sheet" display="Annex E.2-1 - Constant Temperature Normal Sequence Details " xr:uid="{00000000-0004-0000-0000-000013000000}"/>
    <hyperlink ref="F35:I35" location="'Annex E.2-2 - Self-Test'!A1" tooltip="Click to Goto Sheet" display="Annex E.2-2 - Constant Temperature Self-Test Sequences Details" xr:uid="{00000000-0004-0000-0000-000014000000}"/>
    <hyperlink ref="F36:I36" location="'Annex E.2-3 - VSWR'!A1" tooltip="Click to Goto Sheet" display="Annex E.2-3 - VSWR Details" xr:uid="{00000000-0004-0000-0000-000015000000}"/>
    <hyperlink ref="F37:I37" location="'Annex E.3-1 - Thermal Shock'!A1" tooltip="Click to Goto Sheet" display="Annex E.3-1 - Thermal Shock" xr:uid="{00000000-0004-0000-0000-000016000000}"/>
    <hyperlink ref="F38:I38" location="'Annex E.4-1 - Op Life'!A1" tooltip="Click to Goto Sheet" display="Annex E.4-1 - Op Life" xr:uid="{00000000-0004-0000-0000-000017000000}"/>
    <hyperlink ref="F41:I41" location="'Annex E.5-1 - Temp Gradient'!A1" tooltip="Click to Goto Sheet" display="Annex E.5-1 - Temp Gradient" xr:uid="{00000000-0004-0000-0000-000018000000}"/>
    <hyperlink ref="F42:I42" location="'Annex E.6-1 - Sat Qual'!A1" tooltip="Click to Goto Sheet" display="Annex E.6-1 - Sat Qual" xr:uid="{00000000-0004-0000-0000-000019000000}"/>
    <hyperlink ref="F43:I43" location="'Annex E.7-1 - EL-EIRP'!A1" tooltip="Click to Goto Sheet" display="Annex E.7-1 - EL-EIRP" xr:uid="{00000000-0004-0000-0000-00001A000000}"/>
    <hyperlink ref="F44:I44" location="'Annex E.8-1 - Navigation System'!A1" tooltip="Click to Goto Sheet" display="Annex E.8-1 - Navigation System" xr:uid="{00000000-0004-0000-0000-00001B000000}"/>
    <hyperlink ref="F45:I45" location="'Annex E.8-2 - B.14'!A1" tooltip="Click to Goto Sheet" display="Annex E.8-2 - B.14" xr:uid="{00000000-0004-0000-0000-00001C000000}"/>
    <hyperlink ref="F39:I39" location="'Annex E.4-2 - Operating Current'!A1" tooltip="Click to Goto Sheet" display="Annex E.4-2 - Operating Current" xr:uid="{00000000-0004-0000-0000-000023000000}"/>
    <hyperlink ref="F40:I40" location="'Annex E.4-3 - Battery Discharge'!A1" tooltip="Click to Goto Sheet" display="Annex E.4-3 - Battery Discharge" xr:uid="{00000000-0004-0000-0000-000024000000}"/>
    <hyperlink ref="F32:I32" location="'Annex E.1-13 - A.2.11'!A1" tooltip="Click to Goto Sheet" display="Annex E.1-12 - A.2.11" xr:uid="{796450FF-0626-4944-8DAD-D4A4CEAD70D1}"/>
    <hyperlink ref="F17:I17" location="'Annex G.6'!A1" tooltip="Click to Goto Sheet" display="Annex G.6" xr:uid="{08092037-47D0-4DD7-AAFF-FAC5C0BC9D0D}"/>
    <hyperlink ref="F19:I19" location="'Annex E Summary'!A1" tooltip="Click to Goto Sheet" display="Annex E Summary" xr:uid="{8142C1F6-56DB-43A1-B84E-9E0927C5A948}"/>
    <hyperlink ref="F18:I18" location="'Annex E Guidance Information'!A1" tooltip="Click to Goto Sheet" display="Annex E Guidance  Information" xr:uid="{00000000-0004-0000-0000-000005000000}"/>
    <hyperlink ref="F46:I48" location="'Annex E.8-2 - B.14'!A1" tooltip="Click to Goto Sheet" display="Annex E.8-2 - B.14" xr:uid="{73AAE5F0-B91C-4EFB-8B79-EC7DB7439B69}"/>
    <hyperlink ref="F46:I46" location="'Annex E.9-1 - PIE'!A1" tooltip="Click to Goto Sheet" display="Annex E.9-1 - PIE" xr:uid="{CFC3477B-3261-4251-AF1E-1DEF2DD31B7E}"/>
    <hyperlink ref="F47:I47" location="'Annex E.10-1 - ELT(DT) Ex. Pwr.'!A1" tooltip="Click to Goto Sheet" display="Annex E.10-1 ELT(DT) Ex. Pwr." xr:uid="{67E60350-9622-45B6-985D-C554CB6631BA}"/>
    <hyperlink ref="F48:I48" location="'Annex E.11-1 - PA Tests'!A1" tooltip="Click to Goto Sheet" display="Annex E.11-1 Other Tests (PA)" xr:uid="{2CE11230-107E-4968-94AD-4703983C7017}"/>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4" tint="-0.249977111117893"/>
    <pageSetUpPr fitToPage="1"/>
  </sheetPr>
  <dimension ref="A1:R120"/>
  <sheetViews>
    <sheetView zoomScale="130" zoomScaleNormal="130" workbookViewId="0">
      <selection activeCell="I29" sqref="I29:J32"/>
    </sheetView>
  </sheetViews>
  <sheetFormatPr defaultColWidth="9.140625" defaultRowHeight="11.25" x14ac:dyDescent="0.25"/>
  <cols>
    <col min="1" max="1" width="9.5703125" style="125" customWidth="1"/>
    <col min="2" max="2" width="15.7109375" style="90" hidden="1" customWidth="1"/>
    <col min="3" max="3" width="50.140625" style="89" hidden="1" customWidth="1"/>
    <col min="4" max="4" width="2.7109375" style="2" customWidth="1"/>
    <col min="5" max="5" width="5.7109375" style="2" bestFit="1" customWidth="1"/>
    <col min="6" max="6" width="15.7109375" style="2" customWidth="1"/>
    <col min="7" max="7" width="5.7109375" style="99" customWidth="1"/>
    <col min="8" max="8" width="30.7109375" style="2" customWidth="1"/>
    <col min="9" max="9" width="8.7109375" style="99" customWidth="1"/>
    <col min="10" max="10" width="38.7109375" style="2" customWidth="1"/>
    <col min="11" max="11" width="14.5703125" style="2" bestFit="1" customWidth="1"/>
    <col min="12" max="12" width="21.5703125" style="2" customWidth="1"/>
    <col min="13" max="13" width="19.7109375" style="99" customWidth="1"/>
    <col min="14" max="16" width="10.7109375" style="2" customWidth="1"/>
    <col min="17" max="17" width="50.7109375" style="2" customWidth="1"/>
    <col min="18" max="16384" width="9.140625" style="2"/>
  </cols>
  <sheetData>
    <row r="1" spans="1:17" ht="23.25" thickBot="1" x14ac:dyDescent="0.3">
      <c r="A1" s="119" t="s">
        <v>918</v>
      </c>
      <c r="B1" s="119" t="s">
        <v>934</v>
      </c>
      <c r="C1" s="120" t="s">
        <v>917</v>
      </c>
      <c r="J1" s="3"/>
    </row>
    <row r="2" spans="1:17" customFormat="1" ht="15" x14ac:dyDescent="0.25">
      <c r="A2" s="125" t="s">
        <v>1337</v>
      </c>
      <c r="B2" s="90"/>
      <c r="C2" s="2"/>
      <c r="E2" s="451" t="s">
        <v>481</v>
      </c>
      <c r="F2" s="452"/>
      <c r="G2" s="452"/>
      <c r="H2" s="452"/>
      <c r="I2" s="453"/>
      <c r="J2" s="454"/>
      <c r="L2" s="312" t="s">
        <v>1411</v>
      </c>
    </row>
    <row r="3" spans="1:17" customFormat="1" ht="15" x14ac:dyDescent="0.25">
      <c r="A3" s="125" t="s">
        <v>1337</v>
      </c>
      <c r="B3" s="90"/>
      <c r="C3" s="2"/>
      <c r="E3" s="445" t="s">
        <v>482</v>
      </c>
      <c r="F3" s="446"/>
      <c r="G3" s="446"/>
      <c r="H3" s="446"/>
      <c r="I3" s="455"/>
      <c r="J3" s="456"/>
    </row>
    <row r="4" spans="1:17" customFormat="1" ht="15" x14ac:dyDescent="0.25">
      <c r="A4" s="125" t="s">
        <v>1337</v>
      </c>
      <c r="B4" s="90"/>
      <c r="C4" s="2"/>
      <c r="E4" s="445" t="s">
        <v>483</v>
      </c>
      <c r="F4" s="446"/>
      <c r="G4" s="446"/>
      <c r="H4" s="446"/>
      <c r="I4" s="455"/>
      <c r="J4" s="456"/>
    </row>
    <row r="5" spans="1:17" customFormat="1" ht="15" x14ac:dyDescent="0.25">
      <c r="A5" s="125" t="s">
        <v>1337</v>
      </c>
      <c r="B5" s="90"/>
      <c r="C5" s="2"/>
      <c r="E5" s="445" t="s">
        <v>1245</v>
      </c>
      <c r="F5" s="446"/>
      <c r="G5" s="446"/>
      <c r="H5" s="446"/>
      <c r="I5" s="455"/>
      <c r="J5" s="456"/>
    </row>
    <row r="6" spans="1:17" customFormat="1" ht="15" x14ac:dyDescent="0.25">
      <c r="A6" s="125" t="s">
        <v>1337</v>
      </c>
      <c r="B6" s="90"/>
      <c r="C6" s="2"/>
      <c r="E6" s="445" t="s">
        <v>1244</v>
      </c>
      <c r="F6" s="446"/>
      <c r="G6" s="446"/>
      <c r="H6" s="446"/>
      <c r="I6" s="455"/>
      <c r="J6" s="456"/>
    </row>
    <row r="7" spans="1:17" customFormat="1" ht="15" x14ac:dyDescent="0.25">
      <c r="A7" s="125" t="s">
        <v>1337</v>
      </c>
      <c r="B7" s="90"/>
      <c r="C7" s="89"/>
      <c r="E7" s="445" t="s">
        <v>1322</v>
      </c>
      <c r="F7" s="446"/>
      <c r="G7" s="446"/>
      <c r="H7" s="446"/>
      <c r="I7" s="455"/>
      <c r="J7" s="456"/>
    </row>
    <row r="8" spans="1:17" customFormat="1" ht="15" x14ac:dyDescent="0.25">
      <c r="A8" s="125" t="s">
        <v>1337</v>
      </c>
      <c r="B8" s="90"/>
      <c r="C8" s="89"/>
      <c r="D8" s="70"/>
      <c r="E8" s="445" t="s">
        <v>1320</v>
      </c>
      <c r="F8" s="446"/>
      <c r="G8" s="446"/>
      <c r="H8" s="446"/>
      <c r="I8" s="447" t="s">
        <v>1321</v>
      </c>
      <c r="J8" s="448"/>
    </row>
    <row r="9" spans="1:17" customFormat="1" ht="15" x14ac:dyDescent="0.25">
      <c r="A9" s="125" t="s">
        <v>1337</v>
      </c>
      <c r="B9" s="90"/>
      <c r="C9" s="127"/>
      <c r="D9" s="70"/>
      <c r="E9" s="445" t="s">
        <v>1098</v>
      </c>
      <c r="F9" s="446"/>
      <c r="G9" s="446"/>
      <c r="H9" s="446"/>
      <c r="I9" s="449" t="s">
        <v>1099</v>
      </c>
      <c r="J9" s="450"/>
    </row>
    <row r="10" spans="1:17" x14ac:dyDescent="0.25">
      <c r="E10" s="134"/>
    </row>
    <row r="11" spans="1:17" x14ac:dyDescent="0.25">
      <c r="A11" s="125" t="s">
        <v>1337</v>
      </c>
      <c r="E11" s="266" t="s">
        <v>1146</v>
      </c>
    </row>
    <row r="13" spans="1:17" x14ac:dyDescent="0.25">
      <c r="A13" s="125" t="s">
        <v>916</v>
      </c>
      <c r="E13" s="431" t="s">
        <v>1409</v>
      </c>
      <c r="F13" s="431"/>
      <c r="G13" s="431"/>
      <c r="H13" s="431"/>
      <c r="I13" s="431"/>
      <c r="J13" s="431"/>
      <c r="K13" s="431"/>
      <c r="L13" s="431"/>
      <c r="M13" s="431"/>
      <c r="N13" s="431"/>
      <c r="O13" s="431"/>
      <c r="P13" s="431"/>
      <c r="Q13" s="431"/>
    </row>
    <row r="14" spans="1:17" x14ac:dyDescent="0.25">
      <c r="A14" s="125" t="s">
        <v>1337</v>
      </c>
      <c r="E14" s="433" t="s">
        <v>55</v>
      </c>
      <c r="F14" s="433" t="s">
        <v>83</v>
      </c>
      <c r="G14" s="432" t="s">
        <v>121</v>
      </c>
      <c r="H14" s="433" t="s">
        <v>0</v>
      </c>
      <c r="I14" s="432" t="s">
        <v>101</v>
      </c>
      <c r="J14" s="433" t="s">
        <v>10</v>
      </c>
      <c r="K14" s="433" t="s">
        <v>71</v>
      </c>
      <c r="L14" s="433" t="s">
        <v>1</v>
      </c>
      <c r="M14" s="436" t="s">
        <v>1323</v>
      </c>
      <c r="N14" s="432" t="s">
        <v>2</v>
      </c>
      <c r="O14" s="432"/>
      <c r="P14" s="432"/>
      <c r="Q14" s="433" t="s">
        <v>152</v>
      </c>
    </row>
    <row r="15" spans="1:17" x14ac:dyDescent="0.2">
      <c r="A15" s="125" t="s">
        <v>916</v>
      </c>
      <c r="E15" s="433"/>
      <c r="F15" s="434"/>
      <c r="G15" s="435"/>
      <c r="H15" s="434"/>
      <c r="I15" s="435"/>
      <c r="J15" s="434"/>
      <c r="K15" s="434"/>
      <c r="L15" s="434"/>
      <c r="M15" s="437"/>
      <c r="N15" s="144" t="s">
        <v>3</v>
      </c>
      <c r="O15" s="144" t="s">
        <v>4</v>
      </c>
      <c r="P15" s="144" t="s">
        <v>5</v>
      </c>
      <c r="Q15" s="433"/>
    </row>
    <row r="16" spans="1:17" ht="11.25" customHeight="1" x14ac:dyDescent="0.25">
      <c r="A16" s="125" t="s">
        <v>916</v>
      </c>
      <c r="E16" s="428" t="s">
        <v>67</v>
      </c>
      <c r="F16" s="362" t="s">
        <v>120</v>
      </c>
      <c r="G16" s="438" t="s">
        <v>56</v>
      </c>
      <c r="H16" s="362" t="s">
        <v>18</v>
      </c>
      <c r="I16" s="430" t="s">
        <v>98</v>
      </c>
      <c r="J16" s="362" t="s">
        <v>1092</v>
      </c>
      <c r="K16" s="137" t="s">
        <v>34</v>
      </c>
      <c r="L16" s="362" t="s">
        <v>46</v>
      </c>
      <c r="M16" s="265" t="s">
        <v>46</v>
      </c>
      <c r="N16" s="138"/>
      <c r="O16" s="138"/>
      <c r="P16" s="138"/>
      <c r="Q16" s="138"/>
    </row>
    <row r="17" spans="1:18" ht="11.25" customHeight="1" x14ac:dyDescent="0.25">
      <c r="A17" s="125" t="s">
        <v>916</v>
      </c>
      <c r="E17" s="429"/>
      <c r="F17" s="362"/>
      <c r="G17" s="438"/>
      <c r="H17" s="362"/>
      <c r="I17" s="430"/>
      <c r="J17" s="362"/>
      <c r="K17" s="137" t="s">
        <v>35</v>
      </c>
      <c r="L17" s="362"/>
      <c r="M17" s="265" t="s">
        <v>46</v>
      </c>
      <c r="N17" s="138"/>
      <c r="O17" s="138"/>
      <c r="P17" s="138"/>
      <c r="Q17" s="138"/>
      <c r="R17" s="84"/>
    </row>
    <row r="18" spans="1:18" ht="11.25" customHeight="1" x14ac:dyDescent="0.25">
      <c r="A18" s="125" t="s">
        <v>916</v>
      </c>
      <c r="E18" s="429"/>
      <c r="F18" s="362"/>
      <c r="G18" s="438"/>
      <c r="H18" s="362"/>
      <c r="I18" s="430"/>
      <c r="J18" s="362"/>
      <c r="K18" s="137" t="s">
        <v>36</v>
      </c>
      <c r="L18" s="362"/>
      <c r="M18" s="265" t="s">
        <v>46</v>
      </c>
      <c r="N18" s="138"/>
      <c r="O18" s="138"/>
      <c r="P18" s="138"/>
      <c r="Q18" s="138"/>
    </row>
    <row r="19" spans="1:18" ht="11.25" customHeight="1" x14ac:dyDescent="0.25">
      <c r="A19" s="125" t="s">
        <v>1091</v>
      </c>
      <c r="E19" s="429"/>
      <c r="F19" s="362"/>
      <c r="G19" s="438"/>
      <c r="H19" s="362"/>
      <c r="I19" s="430"/>
      <c r="J19" s="137" t="s">
        <v>1077</v>
      </c>
      <c r="K19" s="137" t="s">
        <v>36</v>
      </c>
      <c r="L19" s="137" t="s">
        <v>1078</v>
      </c>
      <c r="M19" s="265" t="s">
        <v>46</v>
      </c>
      <c r="N19" s="138"/>
      <c r="O19" s="138"/>
      <c r="P19" s="138"/>
      <c r="Q19" s="138"/>
    </row>
    <row r="20" spans="1:18" ht="11.25" customHeight="1" x14ac:dyDescent="0.25">
      <c r="A20" s="125" t="s">
        <v>916</v>
      </c>
      <c r="E20" s="429"/>
      <c r="F20" s="362"/>
      <c r="G20" s="438"/>
      <c r="H20" s="362"/>
      <c r="I20" s="430" t="s">
        <v>99</v>
      </c>
      <c r="J20" s="137" t="s">
        <v>19</v>
      </c>
      <c r="K20" s="137" t="s">
        <v>36</v>
      </c>
      <c r="L20" s="137" t="s">
        <v>37</v>
      </c>
      <c r="M20" s="265" t="s">
        <v>46</v>
      </c>
      <c r="N20" s="138"/>
      <c r="O20" s="138"/>
      <c r="P20" s="138"/>
      <c r="Q20" s="138"/>
    </row>
    <row r="21" spans="1:18" ht="11.25" customHeight="1" x14ac:dyDescent="0.25">
      <c r="A21" s="125" t="s">
        <v>1091</v>
      </c>
      <c r="E21" s="429"/>
      <c r="F21" s="362"/>
      <c r="G21" s="438"/>
      <c r="H21" s="362"/>
      <c r="I21" s="430"/>
      <c r="J21" s="137" t="s">
        <v>1079</v>
      </c>
      <c r="K21" s="137" t="s">
        <v>36</v>
      </c>
      <c r="L21" s="137" t="s">
        <v>37</v>
      </c>
      <c r="M21" s="265" t="s">
        <v>46</v>
      </c>
      <c r="N21" s="138"/>
      <c r="O21" s="138"/>
      <c r="P21" s="138"/>
      <c r="Q21" s="138"/>
    </row>
    <row r="22" spans="1:18" ht="11.25" customHeight="1" x14ac:dyDescent="0.25">
      <c r="A22" s="125" t="s">
        <v>916</v>
      </c>
      <c r="E22" s="429"/>
      <c r="F22" s="362"/>
      <c r="G22" s="438"/>
      <c r="H22" s="362"/>
      <c r="I22" s="430"/>
      <c r="J22" s="137" t="s">
        <v>38</v>
      </c>
      <c r="K22" s="137" t="s">
        <v>36</v>
      </c>
      <c r="L22" s="362" t="s">
        <v>40</v>
      </c>
      <c r="M22" s="265" t="s">
        <v>46</v>
      </c>
      <c r="N22" s="138"/>
      <c r="O22" s="138"/>
      <c r="P22" s="138"/>
      <c r="Q22" s="138"/>
    </row>
    <row r="23" spans="1:18" ht="11.25" customHeight="1" x14ac:dyDescent="0.25">
      <c r="A23" s="125" t="s">
        <v>916</v>
      </c>
      <c r="E23" s="429"/>
      <c r="F23" s="362"/>
      <c r="G23" s="438"/>
      <c r="H23" s="362"/>
      <c r="I23" s="430"/>
      <c r="J23" s="137" t="s">
        <v>39</v>
      </c>
      <c r="K23" s="137" t="s">
        <v>36</v>
      </c>
      <c r="L23" s="362"/>
      <c r="M23" s="265" t="s">
        <v>46</v>
      </c>
      <c r="N23" s="138"/>
      <c r="O23" s="138"/>
      <c r="P23" s="138"/>
      <c r="Q23" s="138"/>
    </row>
    <row r="24" spans="1:18" ht="11.25" customHeight="1" x14ac:dyDescent="0.25">
      <c r="A24" s="125" t="s">
        <v>916</v>
      </c>
      <c r="E24" s="429"/>
      <c r="F24" s="362"/>
      <c r="G24" s="438"/>
      <c r="H24" s="362"/>
      <c r="I24" s="430" t="s">
        <v>100</v>
      </c>
      <c r="J24" s="362" t="s">
        <v>20</v>
      </c>
      <c r="K24" s="137" t="s">
        <v>35</v>
      </c>
      <c r="L24" s="362" t="s">
        <v>41</v>
      </c>
      <c r="M24" s="265" t="s">
        <v>46</v>
      </c>
      <c r="N24" s="138"/>
      <c r="O24" s="138"/>
      <c r="P24" s="138"/>
      <c r="Q24" s="138"/>
    </row>
    <row r="25" spans="1:18" ht="12" customHeight="1" x14ac:dyDescent="0.25">
      <c r="A25" s="125" t="s">
        <v>916</v>
      </c>
      <c r="E25" s="429"/>
      <c r="F25" s="362"/>
      <c r="G25" s="438"/>
      <c r="H25" s="362"/>
      <c r="I25" s="430"/>
      <c r="J25" s="362"/>
      <c r="K25" s="137" t="s">
        <v>36</v>
      </c>
      <c r="L25" s="362"/>
      <c r="M25" s="265" t="s">
        <v>46</v>
      </c>
      <c r="N25" s="138"/>
      <c r="O25" s="138"/>
      <c r="P25" s="138"/>
      <c r="Q25" s="138"/>
    </row>
    <row r="26" spans="1:18" ht="24" customHeight="1" x14ac:dyDescent="0.25">
      <c r="A26" s="125" t="s">
        <v>1337</v>
      </c>
      <c r="E26" s="429"/>
      <c r="F26" s="362"/>
      <c r="G26" s="443" t="s">
        <v>57</v>
      </c>
      <c r="H26" s="377" t="s">
        <v>6</v>
      </c>
      <c r="I26" s="440" t="s">
        <v>102</v>
      </c>
      <c r="J26" s="377" t="s">
        <v>22</v>
      </c>
      <c r="K26" s="137" t="s">
        <v>1363</v>
      </c>
      <c r="L26" s="137" t="s">
        <v>1161</v>
      </c>
      <c r="M26" s="226"/>
      <c r="N26" s="265" t="s">
        <v>46</v>
      </c>
      <c r="O26" s="265" t="s">
        <v>46</v>
      </c>
      <c r="P26" s="265" t="s">
        <v>46</v>
      </c>
      <c r="Q26" s="138"/>
    </row>
    <row r="27" spans="1:18" ht="22.5" x14ac:dyDescent="0.25">
      <c r="A27" s="125" t="s">
        <v>1337</v>
      </c>
      <c r="E27" s="429"/>
      <c r="F27" s="362"/>
      <c r="G27" s="444"/>
      <c r="H27" s="378"/>
      <c r="I27" s="441"/>
      <c r="J27" s="378"/>
      <c r="K27" s="137" t="s">
        <v>1364</v>
      </c>
      <c r="L27" s="362" t="s">
        <v>1365</v>
      </c>
      <c r="M27" s="227"/>
      <c r="N27" s="265" t="s">
        <v>46</v>
      </c>
      <c r="O27" s="265" t="s">
        <v>46</v>
      </c>
      <c r="P27" s="265" t="s">
        <v>46</v>
      </c>
      <c r="Q27" s="138"/>
    </row>
    <row r="28" spans="1:18" ht="22.5" x14ac:dyDescent="0.25">
      <c r="A28" s="125" t="s">
        <v>1337</v>
      </c>
      <c r="E28" s="429"/>
      <c r="F28" s="362"/>
      <c r="G28" s="444"/>
      <c r="H28" s="378"/>
      <c r="I28" s="442"/>
      <c r="J28" s="379"/>
      <c r="K28" s="137" t="s">
        <v>1366</v>
      </c>
      <c r="L28" s="362"/>
      <c r="M28" s="227"/>
      <c r="N28" s="265" t="s">
        <v>46</v>
      </c>
      <c r="O28" s="265" t="s">
        <v>46</v>
      </c>
      <c r="P28" s="265" t="s">
        <v>46</v>
      </c>
      <c r="Q28" s="138"/>
    </row>
    <row r="29" spans="1:18" x14ac:dyDescent="0.25">
      <c r="A29" s="125" t="s">
        <v>1622</v>
      </c>
      <c r="B29" s="90" t="s">
        <v>1564</v>
      </c>
      <c r="C29" s="89" t="s">
        <v>1567</v>
      </c>
      <c r="E29" s="429"/>
      <c r="F29" s="362"/>
      <c r="G29" s="444"/>
      <c r="H29" s="378"/>
      <c r="I29" s="441" t="s">
        <v>103</v>
      </c>
      <c r="J29" s="378" t="s">
        <v>21</v>
      </c>
      <c r="K29" s="137" t="s">
        <v>35</v>
      </c>
      <c r="L29" s="137" t="s">
        <v>1224</v>
      </c>
      <c r="M29" s="265" t="s">
        <v>46</v>
      </c>
      <c r="N29" s="138"/>
      <c r="O29" s="138"/>
      <c r="P29" s="138"/>
      <c r="Q29" s="138"/>
    </row>
    <row r="30" spans="1:18" x14ac:dyDescent="0.25">
      <c r="A30" s="125" t="s">
        <v>1622</v>
      </c>
      <c r="B30" s="90" t="s">
        <v>1564</v>
      </c>
      <c r="C30" s="89" t="s">
        <v>1567</v>
      </c>
      <c r="E30" s="429"/>
      <c r="F30" s="362"/>
      <c r="G30" s="444"/>
      <c r="H30" s="378"/>
      <c r="I30" s="441"/>
      <c r="J30" s="378"/>
      <c r="K30" s="137" t="s">
        <v>36</v>
      </c>
      <c r="L30" s="137" t="s">
        <v>1224</v>
      </c>
      <c r="M30" s="265" t="s">
        <v>46</v>
      </c>
      <c r="N30" s="138"/>
      <c r="O30" s="138"/>
      <c r="P30" s="138"/>
      <c r="Q30" s="138"/>
    </row>
    <row r="31" spans="1:18" ht="22.5" x14ac:dyDescent="0.25">
      <c r="A31" s="125" t="s">
        <v>1622</v>
      </c>
      <c r="B31" s="90" t="s">
        <v>1564</v>
      </c>
      <c r="C31" s="89" t="s">
        <v>1567</v>
      </c>
      <c r="E31" s="429"/>
      <c r="F31" s="362"/>
      <c r="G31" s="444"/>
      <c r="H31" s="378"/>
      <c r="I31" s="441"/>
      <c r="J31" s="378"/>
      <c r="K31" s="137" t="s">
        <v>1208</v>
      </c>
      <c r="L31" s="137" t="s">
        <v>256</v>
      </c>
      <c r="M31" s="265" t="s">
        <v>46</v>
      </c>
      <c r="N31" s="138"/>
      <c r="O31" s="138"/>
      <c r="P31" s="138"/>
      <c r="Q31" s="138"/>
    </row>
    <row r="32" spans="1:18" x14ac:dyDescent="0.25">
      <c r="A32" s="125" t="s">
        <v>916</v>
      </c>
      <c r="E32" s="429"/>
      <c r="F32" s="362"/>
      <c r="G32" s="444"/>
      <c r="H32" s="378"/>
      <c r="I32" s="442"/>
      <c r="J32" s="379"/>
      <c r="K32" s="137" t="s">
        <v>36</v>
      </c>
      <c r="L32" s="137" t="s">
        <v>784</v>
      </c>
      <c r="M32" s="265" t="s">
        <v>46</v>
      </c>
      <c r="N32" s="138"/>
      <c r="O32" s="138"/>
      <c r="P32" s="138"/>
      <c r="Q32" s="138"/>
    </row>
    <row r="33" spans="1:17" x14ac:dyDescent="0.25">
      <c r="A33" s="125" t="s">
        <v>916</v>
      </c>
      <c r="E33" s="429"/>
      <c r="F33" s="362"/>
      <c r="G33" s="438" t="s">
        <v>58</v>
      </c>
      <c r="H33" s="362" t="s">
        <v>7</v>
      </c>
      <c r="I33" s="430" t="s">
        <v>104</v>
      </c>
      <c r="J33" s="362" t="s">
        <v>23</v>
      </c>
      <c r="K33" s="137" t="s">
        <v>32</v>
      </c>
      <c r="L33" s="362" t="s">
        <v>49</v>
      </c>
      <c r="M33" s="265" t="s">
        <v>46</v>
      </c>
      <c r="N33" s="138"/>
      <c r="O33" s="138"/>
      <c r="P33" s="138"/>
      <c r="Q33" s="138"/>
    </row>
    <row r="34" spans="1:17" x14ac:dyDescent="0.25">
      <c r="A34" s="125" t="s">
        <v>1337</v>
      </c>
      <c r="E34" s="429"/>
      <c r="F34" s="362"/>
      <c r="G34" s="438"/>
      <c r="H34" s="362"/>
      <c r="I34" s="430"/>
      <c r="J34" s="362"/>
      <c r="K34" s="137" t="s">
        <v>33</v>
      </c>
      <c r="L34" s="362"/>
      <c r="M34" s="265" t="s">
        <v>46</v>
      </c>
      <c r="N34" s="253" t="s">
        <v>218</v>
      </c>
      <c r="O34" s="253" t="s">
        <v>218</v>
      </c>
      <c r="P34" s="253" t="s">
        <v>218</v>
      </c>
      <c r="Q34" s="253" t="s">
        <v>218</v>
      </c>
    </row>
    <row r="35" spans="1:17" ht="11.25" customHeight="1" x14ac:dyDescent="0.25">
      <c r="A35" s="125" t="s">
        <v>916</v>
      </c>
      <c r="E35" s="429"/>
      <c r="F35" s="362"/>
      <c r="G35" s="438"/>
      <c r="H35" s="362"/>
      <c r="I35" s="430" t="s">
        <v>105</v>
      </c>
      <c r="J35" s="362" t="s">
        <v>126</v>
      </c>
      <c r="K35" s="137" t="s">
        <v>35</v>
      </c>
      <c r="L35" s="362" t="s">
        <v>42</v>
      </c>
      <c r="M35" s="265" t="s">
        <v>46</v>
      </c>
      <c r="N35" s="138"/>
      <c r="O35" s="138"/>
      <c r="P35" s="138"/>
      <c r="Q35" s="138"/>
    </row>
    <row r="36" spans="1:17" ht="11.25" customHeight="1" x14ac:dyDescent="0.25">
      <c r="A36" s="125" t="s">
        <v>916</v>
      </c>
      <c r="E36" s="429"/>
      <c r="F36" s="362"/>
      <c r="G36" s="438"/>
      <c r="H36" s="362"/>
      <c r="I36" s="430"/>
      <c r="J36" s="362"/>
      <c r="K36" s="137" t="s">
        <v>36</v>
      </c>
      <c r="L36" s="362"/>
      <c r="M36" s="265" t="s">
        <v>46</v>
      </c>
      <c r="N36" s="138"/>
      <c r="O36" s="138"/>
      <c r="P36" s="138"/>
      <c r="Q36" s="138"/>
    </row>
    <row r="37" spans="1:17" ht="11.25" customHeight="1" x14ac:dyDescent="0.25">
      <c r="A37" s="125" t="s">
        <v>916</v>
      </c>
      <c r="E37" s="429"/>
      <c r="F37" s="362"/>
      <c r="G37" s="438"/>
      <c r="H37" s="362"/>
      <c r="I37" s="430"/>
      <c r="J37" s="362" t="s">
        <v>127</v>
      </c>
      <c r="K37" s="137" t="s">
        <v>35</v>
      </c>
      <c r="L37" s="362" t="s">
        <v>1040</v>
      </c>
      <c r="M37" s="265" t="s">
        <v>46</v>
      </c>
      <c r="N37" s="138"/>
      <c r="O37" s="138"/>
      <c r="P37" s="138"/>
      <c r="Q37" s="138"/>
    </row>
    <row r="38" spans="1:17" ht="11.25" customHeight="1" x14ac:dyDescent="0.25">
      <c r="A38" s="125" t="s">
        <v>916</v>
      </c>
      <c r="E38" s="429"/>
      <c r="F38" s="362"/>
      <c r="G38" s="438"/>
      <c r="H38" s="362"/>
      <c r="I38" s="430"/>
      <c r="J38" s="362"/>
      <c r="K38" s="137" t="s">
        <v>36</v>
      </c>
      <c r="L38" s="362"/>
      <c r="M38" s="265" t="s">
        <v>46</v>
      </c>
      <c r="N38" s="138"/>
      <c r="O38" s="138"/>
      <c r="P38" s="138"/>
      <c r="Q38" s="138"/>
    </row>
    <row r="39" spans="1:17" ht="11.25" customHeight="1" x14ac:dyDescent="0.25">
      <c r="A39" s="125" t="s">
        <v>916</v>
      </c>
      <c r="E39" s="429"/>
      <c r="F39" s="362"/>
      <c r="G39" s="438"/>
      <c r="H39" s="362"/>
      <c r="I39" s="139" t="s">
        <v>106</v>
      </c>
      <c r="J39" s="137" t="s">
        <v>24</v>
      </c>
      <c r="K39" s="137" t="s">
        <v>34</v>
      </c>
      <c r="L39" s="137" t="s">
        <v>43</v>
      </c>
      <c r="M39" s="265" t="s">
        <v>46</v>
      </c>
      <c r="N39" s="138"/>
      <c r="O39" s="138"/>
      <c r="P39" s="138"/>
      <c r="Q39" s="138"/>
    </row>
    <row r="40" spans="1:17" ht="12" customHeight="1" x14ac:dyDescent="0.25">
      <c r="A40" s="125" t="s">
        <v>916</v>
      </c>
      <c r="E40" s="429"/>
      <c r="F40" s="362"/>
      <c r="G40" s="438"/>
      <c r="H40" s="362"/>
      <c r="I40" s="139" t="s">
        <v>107</v>
      </c>
      <c r="J40" s="137" t="s">
        <v>25</v>
      </c>
      <c r="K40" s="137" t="s">
        <v>34</v>
      </c>
      <c r="L40" s="137" t="s">
        <v>44</v>
      </c>
      <c r="M40" s="265" t="s">
        <v>46</v>
      </c>
      <c r="N40" s="138"/>
      <c r="O40" s="138"/>
      <c r="P40" s="138"/>
      <c r="Q40" s="138"/>
    </row>
    <row r="41" spans="1:17" x14ac:dyDescent="0.25">
      <c r="A41" s="125" t="s">
        <v>1477</v>
      </c>
      <c r="E41" s="429"/>
      <c r="F41" s="362"/>
      <c r="G41" s="316" t="s">
        <v>59</v>
      </c>
      <c r="H41" s="137" t="s">
        <v>26</v>
      </c>
      <c r="I41" s="139" t="s">
        <v>59</v>
      </c>
      <c r="J41" s="137" t="s">
        <v>8</v>
      </c>
      <c r="K41" s="137" t="s">
        <v>36</v>
      </c>
      <c r="L41" s="137" t="s">
        <v>1495</v>
      </c>
      <c r="M41" s="265" t="s">
        <v>46</v>
      </c>
      <c r="N41" s="138"/>
      <c r="O41" s="138"/>
      <c r="P41" s="138"/>
      <c r="Q41" s="138"/>
    </row>
    <row r="42" spans="1:17" ht="11.25" customHeight="1" x14ac:dyDescent="0.25">
      <c r="A42" s="125" t="s">
        <v>916</v>
      </c>
      <c r="E42" s="429"/>
      <c r="F42" s="362"/>
      <c r="G42" s="438" t="s">
        <v>60</v>
      </c>
      <c r="H42" s="362" t="s">
        <v>27</v>
      </c>
      <c r="I42" s="430" t="s">
        <v>60</v>
      </c>
      <c r="J42" s="137" t="s">
        <v>53</v>
      </c>
      <c r="K42" s="137" t="s">
        <v>36</v>
      </c>
      <c r="L42" s="137" t="s">
        <v>832</v>
      </c>
      <c r="M42" s="265" t="s">
        <v>46</v>
      </c>
      <c r="N42" s="138"/>
      <c r="O42" s="138"/>
      <c r="P42" s="138"/>
      <c r="Q42" s="138"/>
    </row>
    <row r="43" spans="1:17" ht="12" customHeight="1" x14ac:dyDescent="0.25">
      <c r="A43" s="125" t="s">
        <v>916</v>
      </c>
      <c r="E43" s="429"/>
      <c r="F43" s="362"/>
      <c r="G43" s="438"/>
      <c r="H43" s="362"/>
      <c r="I43" s="430"/>
      <c r="J43" s="137" t="s">
        <v>52</v>
      </c>
      <c r="K43" s="137" t="s">
        <v>36</v>
      </c>
      <c r="L43" s="137" t="s">
        <v>54</v>
      </c>
      <c r="M43" s="265" t="s">
        <v>46</v>
      </c>
      <c r="N43" s="138"/>
      <c r="O43" s="138"/>
      <c r="P43" s="138"/>
      <c r="Q43" s="138"/>
    </row>
    <row r="44" spans="1:17" ht="11.25" customHeight="1" x14ac:dyDescent="0.25">
      <c r="A44" s="125" t="s">
        <v>916</v>
      </c>
      <c r="E44" s="429"/>
      <c r="F44" s="362"/>
      <c r="G44" s="438" t="s">
        <v>61</v>
      </c>
      <c r="H44" s="362" t="s">
        <v>30</v>
      </c>
      <c r="I44" s="139" t="s">
        <v>108</v>
      </c>
      <c r="J44" s="143" t="s">
        <v>28</v>
      </c>
      <c r="K44" s="137" t="s">
        <v>32</v>
      </c>
      <c r="L44" s="143" t="s">
        <v>45</v>
      </c>
      <c r="M44" s="265" t="s">
        <v>46</v>
      </c>
      <c r="N44" s="138"/>
      <c r="O44" s="138"/>
      <c r="P44" s="138"/>
      <c r="Q44" s="138"/>
    </row>
    <row r="45" spans="1:17" ht="12" customHeight="1" x14ac:dyDescent="0.25">
      <c r="A45" s="125" t="s">
        <v>916</v>
      </c>
      <c r="E45" s="429"/>
      <c r="F45" s="362"/>
      <c r="G45" s="438"/>
      <c r="H45" s="439"/>
      <c r="I45" s="139" t="s">
        <v>109</v>
      </c>
      <c r="J45" s="137" t="s">
        <v>29</v>
      </c>
      <c r="K45" s="137" t="s">
        <v>46</v>
      </c>
      <c r="L45" s="137" t="s">
        <v>256</v>
      </c>
      <c r="M45" s="265" t="s">
        <v>46</v>
      </c>
      <c r="N45" s="138"/>
      <c r="O45" s="138"/>
      <c r="P45" s="138"/>
      <c r="Q45" s="138"/>
    </row>
    <row r="46" spans="1:17" ht="11.25" customHeight="1" x14ac:dyDescent="0.25">
      <c r="A46" s="125" t="s">
        <v>1147</v>
      </c>
      <c r="E46" s="429"/>
      <c r="F46" s="362"/>
      <c r="G46" s="425" t="s">
        <v>62</v>
      </c>
      <c r="H46" s="422" t="s">
        <v>1064</v>
      </c>
      <c r="I46" s="430" t="s">
        <v>110</v>
      </c>
      <c r="J46" s="362" t="s">
        <v>1095</v>
      </c>
      <c r="K46" s="362"/>
      <c r="L46" s="362"/>
      <c r="M46" s="362"/>
      <c r="N46" s="362"/>
      <c r="O46" s="362"/>
      <c r="P46" s="362"/>
      <c r="Q46" s="362"/>
    </row>
    <row r="47" spans="1:17" ht="33.75" customHeight="1" x14ac:dyDescent="0.25">
      <c r="A47" s="125" t="s">
        <v>1069</v>
      </c>
      <c r="E47" s="429"/>
      <c r="F47" s="362"/>
      <c r="G47" s="426"/>
      <c r="H47" s="423"/>
      <c r="I47" s="430"/>
      <c r="J47" s="137" t="s">
        <v>834</v>
      </c>
      <c r="K47" s="137" t="s">
        <v>36</v>
      </c>
      <c r="L47" s="137" t="s">
        <v>833</v>
      </c>
      <c r="M47" s="265" t="s">
        <v>46</v>
      </c>
      <c r="N47" s="138"/>
      <c r="O47" s="138"/>
      <c r="P47" s="138"/>
      <c r="Q47" s="138"/>
    </row>
    <row r="48" spans="1:17" ht="11.25" customHeight="1" x14ac:dyDescent="0.25">
      <c r="A48" s="125" t="s">
        <v>1069</v>
      </c>
      <c r="E48" s="429"/>
      <c r="F48" s="362"/>
      <c r="G48" s="426"/>
      <c r="H48" s="423"/>
      <c r="I48" s="430"/>
      <c r="J48" s="362" t="s">
        <v>1071</v>
      </c>
      <c r="K48" s="137" t="s">
        <v>36</v>
      </c>
      <c r="L48" s="137" t="s">
        <v>1058</v>
      </c>
      <c r="M48" s="265" t="s">
        <v>46</v>
      </c>
      <c r="N48" s="138"/>
      <c r="O48" s="138"/>
      <c r="P48" s="138"/>
      <c r="Q48" s="138"/>
    </row>
    <row r="49" spans="1:17" ht="11.25" customHeight="1" x14ac:dyDescent="0.25">
      <c r="A49" s="125" t="s">
        <v>1069</v>
      </c>
      <c r="E49" s="429"/>
      <c r="F49" s="362"/>
      <c r="G49" s="426"/>
      <c r="H49" s="423"/>
      <c r="I49" s="430"/>
      <c r="J49" s="362"/>
      <c r="K49" s="137" t="s">
        <v>35</v>
      </c>
      <c r="L49" s="137" t="s">
        <v>1036</v>
      </c>
      <c r="M49" s="265" t="s">
        <v>46</v>
      </c>
      <c r="N49" s="138"/>
      <c r="O49" s="138"/>
      <c r="P49" s="138"/>
      <c r="Q49" s="138"/>
    </row>
    <row r="50" spans="1:17" x14ac:dyDescent="0.25">
      <c r="A50" s="125" t="s">
        <v>1477</v>
      </c>
      <c r="E50" s="429"/>
      <c r="F50" s="362"/>
      <c r="G50" s="426"/>
      <c r="H50" s="423"/>
      <c r="I50" s="430"/>
      <c r="J50" s="362" t="s">
        <v>1072</v>
      </c>
      <c r="K50" s="137" t="s">
        <v>36</v>
      </c>
      <c r="L50" s="137" t="s">
        <v>1496</v>
      </c>
      <c r="M50" s="265" t="s">
        <v>46</v>
      </c>
      <c r="N50" s="138"/>
      <c r="O50" s="138"/>
      <c r="P50" s="138"/>
      <c r="Q50" s="138"/>
    </row>
    <row r="51" spans="1:17" x14ac:dyDescent="0.25">
      <c r="A51" s="125" t="s">
        <v>1477</v>
      </c>
      <c r="E51" s="429"/>
      <c r="F51" s="362"/>
      <c r="G51" s="426"/>
      <c r="H51" s="423"/>
      <c r="I51" s="430"/>
      <c r="J51" s="362"/>
      <c r="K51" s="137" t="s">
        <v>35</v>
      </c>
      <c r="L51" s="137" t="s">
        <v>1478</v>
      </c>
      <c r="M51" s="265" t="s">
        <v>46</v>
      </c>
      <c r="N51" s="138"/>
      <c r="O51" s="138"/>
      <c r="P51" s="138"/>
      <c r="Q51" s="138"/>
    </row>
    <row r="52" spans="1:17" ht="11.25" customHeight="1" x14ac:dyDescent="0.25">
      <c r="A52" s="125" t="s">
        <v>1069</v>
      </c>
      <c r="E52" s="429"/>
      <c r="F52" s="362"/>
      <c r="G52" s="426"/>
      <c r="H52" s="423"/>
      <c r="I52" s="430"/>
      <c r="J52" s="137" t="s">
        <v>1056</v>
      </c>
      <c r="K52" s="137" t="s">
        <v>46</v>
      </c>
      <c r="L52" s="137" t="s">
        <v>1055</v>
      </c>
      <c r="M52" s="265" t="s">
        <v>46</v>
      </c>
      <c r="N52" s="138"/>
      <c r="O52" s="138"/>
      <c r="P52" s="138"/>
      <c r="Q52" s="138"/>
    </row>
    <row r="53" spans="1:17" x14ac:dyDescent="0.25">
      <c r="A53" s="125" t="s">
        <v>1477</v>
      </c>
      <c r="E53" s="429"/>
      <c r="F53" s="362"/>
      <c r="G53" s="426"/>
      <c r="H53" s="423"/>
      <c r="I53" s="430"/>
      <c r="J53" s="362" t="s">
        <v>1481</v>
      </c>
      <c r="K53" s="137" t="s">
        <v>36</v>
      </c>
      <c r="L53" s="137" t="s">
        <v>1497</v>
      </c>
      <c r="M53" s="265" t="s">
        <v>46</v>
      </c>
      <c r="N53" s="138"/>
      <c r="O53" s="138"/>
      <c r="P53" s="138"/>
      <c r="Q53" s="138"/>
    </row>
    <row r="54" spans="1:17" x14ac:dyDescent="0.25">
      <c r="A54" s="125" t="s">
        <v>1477</v>
      </c>
      <c r="E54" s="429"/>
      <c r="F54" s="362"/>
      <c r="G54" s="426"/>
      <c r="H54" s="423"/>
      <c r="I54" s="430"/>
      <c r="J54" s="362"/>
      <c r="K54" s="137" t="s">
        <v>35</v>
      </c>
      <c r="L54" s="137" t="s">
        <v>1498</v>
      </c>
      <c r="M54" s="265" t="s">
        <v>46</v>
      </c>
      <c r="N54" s="138"/>
      <c r="O54" s="138"/>
      <c r="P54" s="138"/>
      <c r="Q54" s="138"/>
    </row>
    <row r="55" spans="1:17" ht="11.25" customHeight="1" x14ac:dyDescent="0.25">
      <c r="A55" s="125" t="s">
        <v>916</v>
      </c>
      <c r="E55" s="429"/>
      <c r="F55" s="362"/>
      <c r="G55" s="426"/>
      <c r="H55" s="423"/>
      <c r="I55" s="430"/>
      <c r="J55" s="137" t="s">
        <v>1506</v>
      </c>
      <c r="K55" s="137" t="s">
        <v>46</v>
      </c>
      <c r="L55" s="137" t="s">
        <v>1055</v>
      </c>
      <c r="M55" s="265" t="s">
        <v>46</v>
      </c>
      <c r="N55" s="138"/>
      <c r="O55" s="138"/>
      <c r="P55" s="138"/>
      <c r="Q55" s="138"/>
    </row>
    <row r="56" spans="1:17" ht="11.25" customHeight="1" x14ac:dyDescent="0.25">
      <c r="A56" s="125" t="s">
        <v>1147</v>
      </c>
      <c r="E56" s="429"/>
      <c r="F56" s="362"/>
      <c r="G56" s="426"/>
      <c r="H56" s="423"/>
      <c r="I56" s="430" t="s">
        <v>111</v>
      </c>
      <c r="J56" s="362" t="s">
        <v>1499</v>
      </c>
      <c r="K56" s="362"/>
      <c r="L56" s="362"/>
      <c r="M56" s="362"/>
      <c r="N56" s="362"/>
      <c r="O56" s="362"/>
      <c r="P56" s="362"/>
      <c r="Q56" s="362"/>
    </row>
    <row r="57" spans="1:17" ht="11.25" customHeight="1" x14ac:dyDescent="0.25">
      <c r="A57" s="125" t="s">
        <v>1069</v>
      </c>
      <c r="E57" s="429"/>
      <c r="F57" s="362"/>
      <c r="G57" s="426"/>
      <c r="H57" s="423"/>
      <c r="I57" s="430"/>
      <c r="J57" s="137" t="s">
        <v>834</v>
      </c>
      <c r="K57" s="137" t="s">
        <v>36</v>
      </c>
      <c r="L57" s="137" t="s">
        <v>96</v>
      </c>
      <c r="M57" s="265" t="s">
        <v>46</v>
      </c>
      <c r="N57" s="138"/>
      <c r="O57" s="138"/>
      <c r="P57" s="138"/>
      <c r="Q57" s="138"/>
    </row>
    <row r="58" spans="1:17" ht="11.25" customHeight="1" x14ac:dyDescent="0.25">
      <c r="A58" s="125" t="s">
        <v>1069</v>
      </c>
      <c r="E58" s="429"/>
      <c r="F58" s="362"/>
      <c r="G58" s="426"/>
      <c r="H58" s="423"/>
      <c r="I58" s="430"/>
      <c r="J58" s="362" t="s">
        <v>1073</v>
      </c>
      <c r="K58" s="137" t="s">
        <v>36</v>
      </c>
      <c r="L58" s="137" t="s">
        <v>1058</v>
      </c>
      <c r="M58" s="265" t="s">
        <v>46</v>
      </c>
      <c r="N58" s="138"/>
      <c r="O58" s="138"/>
      <c r="P58" s="138"/>
      <c r="Q58" s="138"/>
    </row>
    <row r="59" spans="1:17" ht="11.25" customHeight="1" x14ac:dyDescent="0.25">
      <c r="A59" s="125" t="s">
        <v>1069</v>
      </c>
      <c r="E59" s="429"/>
      <c r="F59" s="362"/>
      <c r="G59" s="426"/>
      <c r="H59" s="423"/>
      <c r="I59" s="430"/>
      <c r="J59" s="362"/>
      <c r="K59" s="137" t="s">
        <v>35</v>
      </c>
      <c r="L59" s="137" t="s">
        <v>1036</v>
      </c>
      <c r="M59" s="265" t="s">
        <v>46</v>
      </c>
      <c r="N59" s="138"/>
      <c r="O59" s="138"/>
      <c r="P59" s="138"/>
      <c r="Q59" s="138"/>
    </row>
    <row r="60" spans="1:17" ht="11.25" customHeight="1" x14ac:dyDescent="0.25">
      <c r="A60" s="125" t="s">
        <v>1069</v>
      </c>
      <c r="E60" s="429"/>
      <c r="F60" s="362"/>
      <c r="G60" s="426"/>
      <c r="H60" s="423"/>
      <c r="I60" s="430"/>
      <c r="J60" s="362" t="s">
        <v>1074</v>
      </c>
      <c r="K60" s="137" t="s">
        <v>36</v>
      </c>
      <c r="L60" s="137" t="s">
        <v>1059</v>
      </c>
      <c r="M60" s="265" t="s">
        <v>46</v>
      </c>
      <c r="N60" s="138"/>
      <c r="O60" s="138"/>
      <c r="P60" s="138"/>
      <c r="Q60" s="138"/>
    </row>
    <row r="61" spans="1:17" ht="11.25" customHeight="1" x14ac:dyDescent="0.25">
      <c r="A61" s="125" t="s">
        <v>1069</v>
      </c>
      <c r="E61" s="429"/>
      <c r="F61" s="362"/>
      <c r="G61" s="426"/>
      <c r="H61" s="423"/>
      <c r="I61" s="430"/>
      <c r="J61" s="362"/>
      <c r="K61" s="137" t="s">
        <v>35</v>
      </c>
      <c r="L61" s="137" t="s">
        <v>1037</v>
      </c>
      <c r="M61" s="265" t="s">
        <v>46</v>
      </c>
      <c r="N61" s="138"/>
      <c r="O61" s="138"/>
      <c r="P61" s="138"/>
      <c r="Q61" s="138"/>
    </row>
    <row r="62" spans="1:17" ht="11.25" customHeight="1" x14ac:dyDescent="0.25">
      <c r="A62" s="125" t="s">
        <v>1477</v>
      </c>
      <c r="E62" s="429"/>
      <c r="F62" s="362"/>
      <c r="G62" s="426"/>
      <c r="H62" s="423"/>
      <c r="I62" s="430"/>
      <c r="J62" s="362" t="s">
        <v>1507</v>
      </c>
      <c r="K62" s="137" t="s">
        <v>36</v>
      </c>
      <c r="L62" s="137" t="s">
        <v>1061</v>
      </c>
      <c r="M62" s="265" t="s">
        <v>46</v>
      </c>
      <c r="N62" s="138"/>
      <c r="O62" s="138"/>
      <c r="P62" s="138"/>
      <c r="Q62" s="138"/>
    </row>
    <row r="63" spans="1:17" ht="11.25" customHeight="1" x14ac:dyDescent="0.25">
      <c r="A63" s="125" t="s">
        <v>1477</v>
      </c>
      <c r="E63" s="429"/>
      <c r="F63" s="362"/>
      <c r="G63" s="426"/>
      <c r="H63" s="423"/>
      <c r="I63" s="430"/>
      <c r="J63" s="362"/>
      <c r="K63" s="137" t="s">
        <v>35</v>
      </c>
      <c r="L63" s="137" t="s">
        <v>1062</v>
      </c>
      <c r="M63" s="265" t="s">
        <v>46</v>
      </c>
      <c r="N63" s="138"/>
      <c r="O63" s="138"/>
      <c r="P63" s="138"/>
      <c r="Q63" s="138"/>
    </row>
    <row r="64" spans="1:17" s="89" customFormat="1" ht="12" customHeight="1" x14ac:dyDescent="0.25">
      <c r="A64" s="125" t="s">
        <v>1477</v>
      </c>
      <c r="B64" s="90"/>
      <c r="E64" s="429"/>
      <c r="F64" s="362"/>
      <c r="G64" s="426"/>
      <c r="H64" s="423"/>
      <c r="I64" s="430"/>
      <c r="J64" s="137" t="s">
        <v>1508</v>
      </c>
      <c r="K64" s="137" t="s">
        <v>46</v>
      </c>
      <c r="L64" s="137" t="s">
        <v>1057</v>
      </c>
      <c r="M64" s="265" t="s">
        <v>46</v>
      </c>
      <c r="N64" s="138"/>
      <c r="O64" s="138"/>
      <c r="P64" s="138"/>
      <c r="Q64" s="138"/>
    </row>
    <row r="65" spans="1:18" s="89" customFormat="1" x14ac:dyDescent="0.25">
      <c r="A65" s="125" t="s">
        <v>1147</v>
      </c>
      <c r="B65" s="90"/>
      <c r="E65" s="429"/>
      <c r="F65" s="362"/>
      <c r="G65" s="426"/>
      <c r="H65" s="423"/>
      <c r="I65" s="430"/>
      <c r="J65" s="362" t="s">
        <v>1500</v>
      </c>
      <c r="K65" s="362"/>
      <c r="L65" s="362"/>
      <c r="M65" s="362"/>
      <c r="N65" s="362"/>
      <c r="O65" s="362"/>
      <c r="P65" s="362"/>
      <c r="Q65" s="362"/>
    </row>
    <row r="66" spans="1:18" s="89" customFormat="1" ht="12" customHeight="1" x14ac:dyDescent="0.25">
      <c r="A66" s="125" t="s">
        <v>1069</v>
      </c>
      <c r="B66" s="90"/>
      <c r="E66" s="429"/>
      <c r="F66" s="362"/>
      <c r="G66" s="426"/>
      <c r="H66" s="423"/>
      <c r="I66" s="430"/>
      <c r="J66" s="137" t="s">
        <v>834</v>
      </c>
      <c r="K66" s="137" t="s">
        <v>36</v>
      </c>
      <c r="L66" s="137" t="s">
        <v>96</v>
      </c>
      <c r="M66" s="265" t="s">
        <v>46</v>
      </c>
      <c r="N66" s="138"/>
      <c r="O66" s="138"/>
      <c r="P66" s="138"/>
      <c r="Q66" s="138"/>
    </row>
    <row r="67" spans="1:18" s="89" customFormat="1" ht="12" customHeight="1" x14ac:dyDescent="0.25">
      <c r="A67" s="125" t="s">
        <v>1069</v>
      </c>
      <c r="B67" s="90"/>
      <c r="E67" s="429"/>
      <c r="F67" s="362"/>
      <c r="G67" s="426"/>
      <c r="H67" s="423"/>
      <c r="I67" s="430"/>
      <c r="J67" s="362" t="s">
        <v>1073</v>
      </c>
      <c r="K67" s="137" t="s">
        <v>36</v>
      </c>
      <c r="L67" s="137" t="s">
        <v>1058</v>
      </c>
      <c r="M67" s="265" t="s">
        <v>46</v>
      </c>
      <c r="N67" s="138"/>
      <c r="O67" s="138"/>
      <c r="P67" s="138"/>
      <c r="Q67" s="138"/>
    </row>
    <row r="68" spans="1:18" s="89" customFormat="1" ht="12" customHeight="1" x14ac:dyDescent="0.25">
      <c r="A68" s="125" t="s">
        <v>1069</v>
      </c>
      <c r="B68" s="90"/>
      <c r="E68" s="429"/>
      <c r="F68" s="362"/>
      <c r="G68" s="426"/>
      <c r="H68" s="423"/>
      <c r="I68" s="430"/>
      <c r="J68" s="362"/>
      <c r="K68" s="137" t="s">
        <v>35</v>
      </c>
      <c r="L68" s="137" t="s">
        <v>1036</v>
      </c>
      <c r="M68" s="265" t="s">
        <v>46</v>
      </c>
      <c r="N68" s="138"/>
      <c r="O68" s="138"/>
      <c r="P68" s="138"/>
      <c r="Q68" s="138"/>
    </row>
    <row r="69" spans="1:18" s="89" customFormat="1" ht="12" customHeight="1" x14ac:dyDescent="0.25">
      <c r="A69" s="125" t="s">
        <v>1069</v>
      </c>
      <c r="B69" s="90"/>
      <c r="E69" s="429"/>
      <c r="F69" s="362"/>
      <c r="G69" s="426"/>
      <c r="H69" s="423"/>
      <c r="I69" s="430"/>
      <c r="J69" s="362" t="s">
        <v>1074</v>
      </c>
      <c r="K69" s="137" t="s">
        <v>36</v>
      </c>
      <c r="L69" s="137" t="s">
        <v>1059</v>
      </c>
      <c r="M69" s="265" t="s">
        <v>46</v>
      </c>
      <c r="N69" s="138"/>
      <c r="O69" s="138"/>
      <c r="P69" s="138"/>
      <c r="Q69" s="138"/>
    </row>
    <row r="70" spans="1:18" s="89" customFormat="1" ht="12" customHeight="1" x14ac:dyDescent="0.25">
      <c r="A70" s="125" t="s">
        <v>1069</v>
      </c>
      <c r="B70" s="90"/>
      <c r="E70" s="429"/>
      <c r="F70" s="362"/>
      <c r="G70" s="426"/>
      <c r="H70" s="423"/>
      <c r="I70" s="430"/>
      <c r="J70" s="362"/>
      <c r="K70" s="137" t="s">
        <v>35</v>
      </c>
      <c r="L70" s="137" t="s">
        <v>1037</v>
      </c>
      <c r="M70" s="265" t="s">
        <v>46</v>
      </c>
      <c r="N70" s="138"/>
      <c r="O70" s="138"/>
      <c r="P70" s="138"/>
      <c r="Q70" s="138"/>
    </row>
    <row r="71" spans="1:18" s="89" customFormat="1" x14ac:dyDescent="0.25">
      <c r="A71" s="125" t="s">
        <v>1477</v>
      </c>
      <c r="B71" s="90"/>
      <c r="E71" s="429"/>
      <c r="F71" s="362"/>
      <c r="G71" s="426"/>
      <c r="H71" s="423"/>
      <c r="I71" s="430"/>
      <c r="J71" s="362" t="s">
        <v>1509</v>
      </c>
      <c r="K71" s="137" t="s">
        <v>36</v>
      </c>
      <c r="L71" s="137" t="s">
        <v>1501</v>
      </c>
      <c r="M71" s="265" t="s">
        <v>46</v>
      </c>
      <c r="N71" s="138"/>
      <c r="O71" s="138"/>
      <c r="P71" s="138"/>
      <c r="Q71" s="138"/>
    </row>
    <row r="72" spans="1:18" s="89" customFormat="1" x14ac:dyDescent="0.25">
      <c r="A72" s="125" t="s">
        <v>1477</v>
      </c>
      <c r="B72" s="90"/>
      <c r="E72" s="429"/>
      <c r="F72" s="362"/>
      <c r="G72" s="426"/>
      <c r="H72" s="423"/>
      <c r="I72" s="430"/>
      <c r="J72" s="362"/>
      <c r="K72" s="137" t="s">
        <v>35</v>
      </c>
      <c r="L72" s="137" t="s">
        <v>1502</v>
      </c>
      <c r="M72" s="265" t="s">
        <v>46</v>
      </c>
      <c r="N72" s="138"/>
      <c r="O72" s="138"/>
      <c r="P72" s="138"/>
      <c r="Q72" s="138"/>
    </row>
    <row r="73" spans="1:18" s="89" customFormat="1" x14ac:dyDescent="0.25">
      <c r="A73" s="125" t="s">
        <v>1477</v>
      </c>
      <c r="B73" s="90"/>
      <c r="E73" s="429"/>
      <c r="F73" s="362"/>
      <c r="G73" s="426"/>
      <c r="H73" s="423"/>
      <c r="I73" s="430"/>
      <c r="J73" s="137" t="s">
        <v>1510</v>
      </c>
      <c r="K73" s="137" t="s">
        <v>46</v>
      </c>
      <c r="L73" s="137" t="s">
        <v>1057</v>
      </c>
      <c r="M73" s="265" t="s">
        <v>46</v>
      </c>
      <c r="N73" s="138"/>
      <c r="O73" s="138"/>
      <c r="P73" s="138"/>
      <c r="Q73" s="138"/>
    </row>
    <row r="74" spans="1:18" s="89" customFormat="1" x14ac:dyDescent="0.25">
      <c r="A74" s="125" t="s">
        <v>1477</v>
      </c>
      <c r="B74" s="90"/>
      <c r="E74" s="429"/>
      <c r="F74" s="362"/>
      <c r="G74" s="426"/>
      <c r="H74" s="423"/>
      <c r="I74" s="430"/>
      <c r="J74" s="377" t="s">
        <v>1505</v>
      </c>
      <c r="K74" s="137" t="s">
        <v>36</v>
      </c>
      <c r="L74" s="137" t="s">
        <v>1497</v>
      </c>
      <c r="M74" s="321" t="s">
        <v>46</v>
      </c>
      <c r="N74" s="138"/>
      <c r="O74" s="138"/>
      <c r="P74" s="138"/>
      <c r="Q74" s="138"/>
    </row>
    <row r="75" spans="1:18" s="89" customFormat="1" x14ac:dyDescent="0.25">
      <c r="A75" s="125" t="s">
        <v>1477</v>
      </c>
      <c r="B75" s="90"/>
      <c r="E75" s="429"/>
      <c r="F75" s="362"/>
      <c r="G75" s="426"/>
      <c r="H75" s="423"/>
      <c r="I75" s="430"/>
      <c r="J75" s="378"/>
      <c r="K75" s="137" t="s">
        <v>35</v>
      </c>
      <c r="L75" s="137" t="s">
        <v>1498</v>
      </c>
      <c r="M75" s="321" t="s">
        <v>46</v>
      </c>
      <c r="N75" s="138"/>
      <c r="O75" s="138"/>
      <c r="P75" s="138"/>
      <c r="Q75" s="138"/>
    </row>
    <row r="76" spans="1:18" s="89" customFormat="1" x14ac:dyDescent="0.25">
      <c r="A76" s="125" t="s">
        <v>1477</v>
      </c>
      <c r="B76" s="90"/>
      <c r="E76" s="429"/>
      <c r="F76" s="362"/>
      <c r="G76" s="426"/>
      <c r="H76" s="423"/>
      <c r="I76" s="430"/>
      <c r="J76" s="137" t="s">
        <v>1511</v>
      </c>
      <c r="K76" s="137" t="s">
        <v>46</v>
      </c>
      <c r="L76" s="137" t="s">
        <v>1063</v>
      </c>
      <c r="M76" s="321" t="s">
        <v>46</v>
      </c>
      <c r="N76" s="138"/>
      <c r="O76" s="138"/>
      <c r="P76" s="138"/>
      <c r="Q76" s="138"/>
    </row>
    <row r="77" spans="1:18" s="89" customFormat="1" x14ac:dyDescent="0.25">
      <c r="A77" s="125" t="s">
        <v>1477</v>
      </c>
      <c r="B77" s="90"/>
      <c r="E77" s="429"/>
      <c r="F77" s="362"/>
      <c r="G77" s="426"/>
      <c r="H77" s="423"/>
      <c r="I77" s="430"/>
      <c r="J77" s="362" t="s">
        <v>1480</v>
      </c>
      <c r="K77" s="362"/>
      <c r="L77" s="362"/>
      <c r="M77" s="362"/>
      <c r="N77" s="362"/>
      <c r="O77" s="362"/>
      <c r="P77" s="362"/>
      <c r="Q77" s="362"/>
    </row>
    <row r="78" spans="1:18" s="89" customFormat="1" x14ac:dyDescent="0.25">
      <c r="A78" s="125" t="s">
        <v>1477</v>
      </c>
      <c r="B78" s="90"/>
      <c r="E78" s="429"/>
      <c r="F78" s="362"/>
      <c r="G78" s="426"/>
      <c r="H78" s="423"/>
      <c r="I78" s="430"/>
      <c r="J78" s="137" t="s">
        <v>1396</v>
      </c>
      <c r="K78" s="137" t="s">
        <v>36</v>
      </c>
      <c r="L78" s="137" t="s">
        <v>96</v>
      </c>
      <c r="M78" s="265" t="s">
        <v>46</v>
      </c>
      <c r="N78" s="317"/>
      <c r="O78" s="317"/>
      <c r="P78" s="317"/>
      <c r="Q78" s="317"/>
    </row>
    <row r="79" spans="1:18" x14ac:dyDescent="0.25">
      <c r="A79" s="125" t="s">
        <v>1477</v>
      </c>
      <c r="E79" s="429"/>
      <c r="F79" s="362"/>
      <c r="G79" s="426"/>
      <c r="H79" s="423"/>
      <c r="I79" s="430"/>
      <c r="J79" s="362" t="s">
        <v>1071</v>
      </c>
      <c r="K79" s="137" t="s">
        <v>36</v>
      </c>
      <c r="L79" s="137" t="s">
        <v>1058</v>
      </c>
      <c r="M79" s="265" t="s">
        <v>46</v>
      </c>
      <c r="N79" s="317"/>
      <c r="O79" s="317"/>
      <c r="P79" s="317"/>
      <c r="Q79" s="317"/>
      <c r="R79" s="89"/>
    </row>
    <row r="80" spans="1:18" ht="12" customHeight="1" x14ac:dyDescent="0.25">
      <c r="A80" s="125" t="s">
        <v>1477</v>
      </c>
      <c r="E80" s="429"/>
      <c r="F80" s="362"/>
      <c r="G80" s="426"/>
      <c r="H80" s="423"/>
      <c r="I80" s="430"/>
      <c r="J80" s="362"/>
      <c r="K80" s="137" t="s">
        <v>35</v>
      </c>
      <c r="L80" s="137" t="s">
        <v>1036</v>
      </c>
      <c r="M80" s="265" t="s">
        <v>46</v>
      </c>
      <c r="N80" s="317"/>
      <c r="O80" s="317"/>
      <c r="P80" s="317"/>
      <c r="Q80" s="317"/>
      <c r="R80" s="89"/>
    </row>
    <row r="81" spans="1:17" ht="12" customHeight="1" x14ac:dyDescent="0.25">
      <c r="A81" s="125" t="s">
        <v>1477</v>
      </c>
      <c r="E81" s="429"/>
      <c r="F81" s="362"/>
      <c r="G81" s="426"/>
      <c r="H81" s="423"/>
      <c r="I81" s="430"/>
      <c r="J81" s="362" t="s">
        <v>1072</v>
      </c>
      <c r="K81" s="137" t="s">
        <v>36</v>
      </c>
      <c r="L81" s="137" t="s">
        <v>1496</v>
      </c>
      <c r="M81" s="265" t="s">
        <v>46</v>
      </c>
      <c r="N81" s="317"/>
      <c r="O81" s="317"/>
      <c r="P81" s="317"/>
      <c r="Q81" s="317"/>
    </row>
    <row r="82" spans="1:17" ht="12" customHeight="1" x14ac:dyDescent="0.25">
      <c r="A82" s="125" t="s">
        <v>1477</v>
      </c>
      <c r="E82" s="429"/>
      <c r="F82" s="362"/>
      <c r="G82" s="426"/>
      <c r="H82" s="423"/>
      <c r="I82" s="430"/>
      <c r="J82" s="362"/>
      <c r="K82" s="137" t="s">
        <v>35</v>
      </c>
      <c r="L82" s="137" t="s">
        <v>1478</v>
      </c>
      <c r="M82" s="265" t="s">
        <v>46</v>
      </c>
      <c r="N82" s="317"/>
      <c r="O82" s="317"/>
      <c r="P82" s="317"/>
      <c r="Q82" s="317"/>
    </row>
    <row r="83" spans="1:17" ht="12" customHeight="1" x14ac:dyDescent="0.25">
      <c r="A83" s="125" t="s">
        <v>1477</v>
      </c>
      <c r="E83" s="429"/>
      <c r="F83" s="362"/>
      <c r="G83" s="426"/>
      <c r="H83" s="423"/>
      <c r="I83" s="430"/>
      <c r="J83" s="137" t="s">
        <v>1479</v>
      </c>
      <c r="K83" s="137" t="s">
        <v>46</v>
      </c>
      <c r="L83" s="137" t="s">
        <v>1063</v>
      </c>
      <c r="M83" s="265" t="s">
        <v>46</v>
      </c>
      <c r="N83" s="317"/>
      <c r="O83" s="317"/>
      <c r="P83" s="317"/>
      <c r="Q83" s="317"/>
    </row>
    <row r="84" spans="1:17" x14ac:dyDescent="0.25">
      <c r="A84" s="125" t="s">
        <v>1477</v>
      </c>
      <c r="E84" s="429"/>
      <c r="F84" s="362"/>
      <c r="G84" s="426"/>
      <c r="H84" s="423"/>
      <c r="I84" s="430"/>
      <c r="J84" s="362" t="s">
        <v>1481</v>
      </c>
      <c r="K84" s="137" t="s">
        <v>36</v>
      </c>
      <c r="L84" s="137" t="s">
        <v>1497</v>
      </c>
      <c r="M84" s="265" t="s">
        <v>46</v>
      </c>
      <c r="N84" s="138"/>
      <c r="O84" s="138"/>
      <c r="P84" s="138"/>
      <c r="Q84" s="138"/>
    </row>
    <row r="85" spans="1:17" x14ac:dyDescent="0.25">
      <c r="A85" s="125" t="s">
        <v>1477</v>
      </c>
      <c r="E85" s="429"/>
      <c r="F85" s="362"/>
      <c r="G85" s="426"/>
      <c r="H85" s="423"/>
      <c r="I85" s="430"/>
      <c r="J85" s="362"/>
      <c r="K85" s="137" t="s">
        <v>35</v>
      </c>
      <c r="L85" s="137" t="s">
        <v>1498</v>
      </c>
      <c r="M85" s="265" t="s">
        <v>46</v>
      </c>
      <c r="N85" s="138"/>
      <c r="O85" s="138"/>
      <c r="P85" s="138"/>
      <c r="Q85" s="138"/>
    </row>
    <row r="86" spans="1:17" x14ac:dyDescent="0.25">
      <c r="A86" s="125" t="s">
        <v>1477</v>
      </c>
      <c r="E86" s="429"/>
      <c r="F86" s="362"/>
      <c r="G86" s="426"/>
      <c r="H86" s="423"/>
      <c r="I86" s="430"/>
      <c r="J86" s="137" t="s">
        <v>1512</v>
      </c>
      <c r="K86" s="137" t="s">
        <v>46</v>
      </c>
      <c r="L86" s="137" t="s">
        <v>1063</v>
      </c>
      <c r="M86" s="265"/>
      <c r="N86" s="138"/>
      <c r="O86" s="138"/>
      <c r="P86" s="138"/>
      <c r="Q86" s="138"/>
    </row>
    <row r="87" spans="1:17" x14ac:dyDescent="0.25">
      <c r="A87" s="125" t="s">
        <v>1053</v>
      </c>
      <c r="E87" s="429"/>
      <c r="F87" s="362"/>
      <c r="G87" s="426"/>
      <c r="H87" s="423"/>
      <c r="I87" s="440" t="s">
        <v>1201</v>
      </c>
      <c r="J87" s="362" t="s">
        <v>1202</v>
      </c>
      <c r="K87" s="362"/>
      <c r="L87" s="362"/>
      <c r="M87" s="362"/>
      <c r="N87" s="362"/>
      <c r="O87" s="362"/>
      <c r="P87" s="362"/>
      <c r="Q87" s="362"/>
    </row>
    <row r="88" spans="1:17" x14ac:dyDescent="0.25">
      <c r="A88" s="125" t="s">
        <v>1337</v>
      </c>
      <c r="E88" s="429"/>
      <c r="F88" s="362"/>
      <c r="G88" s="426"/>
      <c r="H88" s="423"/>
      <c r="I88" s="441"/>
      <c r="J88" s="137" t="s">
        <v>834</v>
      </c>
      <c r="K88" s="137" t="s">
        <v>36</v>
      </c>
      <c r="L88" s="137" t="s">
        <v>96</v>
      </c>
      <c r="M88" s="265" t="s">
        <v>46</v>
      </c>
      <c r="N88" s="138"/>
      <c r="O88" s="138"/>
      <c r="P88" s="138"/>
      <c r="Q88" s="138"/>
    </row>
    <row r="89" spans="1:17" x14ac:dyDescent="0.25">
      <c r="A89" s="125" t="s">
        <v>1337</v>
      </c>
      <c r="E89" s="429"/>
      <c r="F89" s="362"/>
      <c r="G89" s="426"/>
      <c r="H89" s="423"/>
      <c r="I89" s="441"/>
      <c r="J89" s="362" t="s">
        <v>1205</v>
      </c>
      <c r="K89" s="137" t="s">
        <v>36</v>
      </c>
      <c r="L89" s="137" t="s">
        <v>1203</v>
      </c>
      <c r="M89" s="265" t="s">
        <v>46</v>
      </c>
      <c r="N89" s="138"/>
      <c r="O89" s="138"/>
      <c r="P89" s="138"/>
      <c r="Q89" s="138"/>
    </row>
    <row r="90" spans="1:17" x14ac:dyDescent="0.25">
      <c r="A90" s="125" t="s">
        <v>1337</v>
      </c>
      <c r="E90" s="429"/>
      <c r="F90" s="362"/>
      <c r="G90" s="427"/>
      <c r="H90" s="424"/>
      <c r="I90" s="442"/>
      <c r="J90" s="362"/>
      <c r="K90" s="137" t="s">
        <v>35</v>
      </c>
      <c r="L90" s="137" t="s">
        <v>1204</v>
      </c>
      <c r="M90" s="265" t="s">
        <v>46</v>
      </c>
      <c r="N90" s="138"/>
      <c r="O90" s="138"/>
      <c r="P90" s="138"/>
      <c r="Q90" s="138"/>
    </row>
    <row r="91" spans="1:17" x14ac:dyDescent="0.25">
      <c r="A91" s="125" t="s">
        <v>1337</v>
      </c>
      <c r="E91" s="429"/>
      <c r="F91" s="362"/>
      <c r="G91" s="438" t="s">
        <v>63</v>
      </c>
      <c r="H91" s="362" t="s">
        <v>31</v>
      </c>
      <c r="I91" s="139" t="s">
        <v>112</v>
      </c>
      <c r="J91" s="137" t="s">
        <v>1260</v>
      </c>
      <c r="K91" s="137" t="s">
        <v>46</v>
      </c>
      <c r="L91" s="362" t="s">
        <v>1162</v>
      </c>
      <c r="M91" s="265" t="s">
        <v>1329</v>
      </c>
      <c r="N91" s="138"/>
      <c r="O91" s="138"/>
      <c r="P91" s="138"/>
      <c r="Q91" s="138"/>
    </row>
    <row r="92" spans="1:17" x14ac:dyDescent="0.25">
      <c r="A92" s="125" t="s">
        <v>1337</v>
      </c>
      <c r="E92" s="429"/>
      <c r="F92" s="362"/>
      <c r="G92" s="438"/>
      <c r="H92" s="362"/>
      <c r="I92" s="139" t="s">
        <v>113</v>
      </c>
      <c r="J92" s="137" t="s">
        <v>1211</v>
      </c>
      <c r="K92" s="137" t="s">
        <v>46</v>
      </c>
      <c r="L92" s="362"/>
      <c r="M92" s="265" t="s">
        <v>1329</v>
      </c>
      <c r="N92" s="138"/>
      <c r="O92" s="138"/>
      <c r="P92" s="138"/>
      <c r="Q92" s="138"/>
    </row>
    <row r="93" spans="1:17" x14ac:dyDescent="0.25">
      <c r="A93" s="125" t="s">
        <v>1337</v>
      </c>
      <c r="E93" s="429"/>
      <c r="F93" s="362"/>
      <c r="G93" s="438"/>
      <c r="H93" s="362"/>
      <c r="I93" s="139" t="s">
        <v>114</v>
      </c>
      <c r="J93" s="137" t="s">
        <v>47</v>
      </c>
      <c r="K93" s="137" t="s">
        <v>46</v>
      </c>
      <c r="L93" s="362"/>
      <c r="M93" s="265" t="s">
        <v>1329</v>
      </c>
      <c r="N93" s="138"/>
      <c r="O93" s="138"/>
      <c r="P93" s="138"/>
      <c r="Q93" s="138"/>
    </row>
    <row r="94" spans="1:17" x14ac:dyDescent="0.25">
      <c r="A94" s="125" t="s">
        <v>1337</v>
      </c>
      <c r="E94" s="429"/>
      <c r="F94" s="362"/>
      <c r="G94" s="438"/>
      <c r="H94" s="362"/>
      <c r="I94" s="139" t="s">
        <v>115</v>
      </c>
      <c r="J94" s="137" t="s">
        <v>1163</v>
      </c>
      <c r="K94" s="137" t="s">
        <v>46</v>
      </c>
      <c r="L94" s="362"/>
      <c r="M94" s="265" t="s">
        <v>1329</v>
      </c>
      <c r="N94" s="138"/>
      <c r="O94" s="138"/>
      <c r="P94" s="138"/>
      <c r="Q94" s="138"/>
    </row>
    <row r="95" spans="1:17" x14ac:dyDescent="0.25">
      <c r="A95" s="125" t="s">
        <v>1337</v>
      </c>
      <c r="E95" s="429"/>
      <c r="F95" s="362"/>
      <c r="G95" s="438"/>
      <c r="H95" s="362"/>
      <c r="I95" s="139" t="s">
        <v>116</v>
      </c>
      <c r="J95" s="137" t="s">
        <v>1164</v>
      </c>
      <c r="K95" s="137" t="s">
        <v>46</v>
      </c>
      <c r="L95" s="362"/>
      <c r="M95" s="265" t="s">
        <v>1329</v>
      </c>
      <c r="N95" s="138"/>
      <c r="O95" s="138"/>
      <c r="P95" s="138"/>
      <c r="Q95" s="138"/>
    </row>
    <row r="96" spans="1:17" x14ac:dyDescent="0.25">
      <c r="A96" s="125" t="s">
        <v>1337</v>
      </c>
      <c r="E96" s="429"/>
      <c r="F96" s="362"/>
      <c r="G96" s="438"/>
      <c r="H96" s="362"/>
      <c r="I96" s="139" t="s">
        <v>117</v>
      </c>
      <c r="J96" s="137" t="s">
        <v>1165</v>
      </c>
      <c r="K96" s="137" t="s">
        <v>46</v>
      </c>
      <c r="L96" s="362"/>
      <c r="M96" s="265" t="s">
        <v>1329</v>
      </c>
      <c r="N96" s="138"/>
      <c r="O96" s="138"/>
      <c r="P96" s="138"/>
      <c r="Q96" s="138"/>
    </row>
    <row r="97" spans="10:16" x14ac:dyDescent="0.25">
      <c r="J97" s="5"/>
      <c r="K97" s="4"/>
      <c r="L97" s="4"/>
      <c r="M97" s="142"/>
      <c r="N97" s="4"/>
      <c r="O97" s="4"/>
      <c r="P97" s="4"/>
    </row>
    <row r="99" spans="10:16" ht="45" x14ac:dyDescent="0.25">
      <c r="J99" s="127" t="s">
        <v>1212</v>
      </c>
    </row>
    <row r="100" spans="10:16" ht="22.5" x14ac:dyDescent="0.25">
      <c r="J100" s="127" t="s">
        <v>1222</v>
      </c>
    </row>
    <row r="120" spans="4:4" x14ac:dyDescent="0.25">
      <c r="D120" s="4"/>
    </row>
  </sheetData>
  <mergeCells count="89">
    <mergeCell ref="E8:H8"/>
    <mergeCell ref="I8:J8"/>
    <mergeCell ref="E9:H9"/>
    <mergeCell ref="I9:J9"/>
    <mergeCell ref="E2:H2"/>
    <mergeCell ref="I2:J2"/>
    <mergeCell ref="E3:H3"/>
    <mergeCell ref="I3:J3"/>
    <mergeCell ref="E4:H4"/>
    <mergeCell ref="I4:J4"/>
    <mergeCell ref="E6:H6"/>
    <mergeCell ref="I6:J6"/>
    <mergeCell ref="E5:H5"/>
    <mergeCell ref="I5:J5"/>
    <mergeCell ref="E7:H7"/>
    <mergeCell ref="I7:J7"/>
    <mergeCell ref="G26:G32"/>
    <mergeCell ref="I24:I25"/>
    <mergeCell ref="H16:H25"/>
    <mergeCell ref="J24:J25"/>
    <mergeCell ref="J16:J18"/>
    <mergeCell ref="I20:I23"/>
    <mergeCell ref="J29:J32"/>
    <mergeCell ref="I29:I32"/>
    <mergeCell ref="I26:I28"/>
    <mergeCell ref="J26:J28"/>
    <mergeCell ref="L16:L18"/>
    <mergeCell ref="L24:L25"/>
    <mergeCell ref="L27:L28"/>
    <mergeCell ref="L22:L23"/>
    <mergeCell ref="G91:G96"/>
    <mergeCell ref="H91:H96"/>
    <mergeCell ref="I16:I19"/>
    <mergeCell ref="G44:G45"/>
    <mergeCell ref="H44:H45"/>
    <mergeCell ref="G16:G25"/>
    <mergeCell ref="G33:G40"/>
    <mergeCell ref="G42:G43"/>
    <mergeCell ref="H33:H40"/>
    <mergeCell ref="H42:H43"/>
    <mergeCell ref="I87:I90"/>
    <mergeCell ref="I42:I43"/>
    <mergeCell ref="I35:I38"/>
    <mergeCell ref="I33:I34"/>
    <mergeCell ref="H26:H32"/>
    <mergeCell ref="E13:Q13"/>
    <mergeCell ref="N14:P14"/>
    <mergeCell ref="E14:E15"/>
    <mergeCell ref="F14:F15"/>
    <mergeCell ref="G14:G15"/>
    <mergeCell ref="H14:H15"/>
    <mergeCell ref="I14:I15"/>
    <mergeCell ref="J14:J15"/>
    <mergeCell ref="K14:K15"/>
    <mergeCell ref="L14:L15"/>
    <mergeCell ref="Q14:Q15"/>
    <mergeCell ref="M14:M15"/>
    <mergeCell ref="L33:L34"/>
    <mergeCell ref="J50:J51"/>
    <mergeCell ref="J87:Q87"/>
    <mergeCell ref="J89:J90"/>
    <mergeCell ref="J46:Q46"/>
    <mergeCell ref="J67:J68"/>
    <mergeCell ref="J65:Q65"/>
    <mergeCell ref="J56:Q56"/>
    <mergeCell ref="J77:Q77"/>
    <mergeCell ref="J62:J63"/>
    <mergeCell ref="J74:J75"/>
    <mergeCell ref="J35:J36"/>
    <mergeCell ref="J33:J34"/>
    <mergeCell ref="L35:L36"/>
    <mergeCell ref="L37:L38"/>
    <mergeCell ref="J48:J49"/>
    <mergeCell ref="L91:L96"/>
    <mergeCell ref="H46:H90"/>
    <mergeCell ref="G46:G90"/>
    <mergeCell ref="F16:F96"/>
    <mergeCell ref="E16:E96"/>
    <mergeCell ref="J79:J80"/>
    <mergeCell ref="J81:J82"/>
    <mergeCell ref="J84:J85"/>
    <mergeCell ref="I56:I86"/>
    <mergeCell ref="I46:I55"/>
    <mergeCell ref="J69:J70"/>
    <mergeCell ref="J71:J72"/>
    <mergeCell ref="J53:J54"/>
    <mergeCell ref="J58:J59"/>
    <mergeCell ref="J60:J61"/>
    <mergeCell ref="J37:J38"/>
  </mergeCells>
  <hyperlinks>
    <hyperlink ref="L2" location="Contents!A1" tooltip="Click to Goto Sheet" display="Goto Contents" xr:uid="{661206B4-70A6-4198-A934-BFC611540F62}"/>
  </hyperlinks>
  <pageMargins left="0.70866141732283472" right="0.70866141732283472" top="0.74803149606299213" bottom="0.74803149606299213" header="0.31496062992125984" footer="0.31496062992125984"/>
  <pageSetup paperSize="3" scale="86" fitToHeight="0" orientation="landscape" r:id="rId1"/>
  <headerFooter>
    <oddFooter>&amp;L&amp;F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4" tint="-0.249977111117893"/>
    <pageSetUpPr fitToPage="1"/>
  </sheetPr>
  <dimension ref="A1:O69"/>
  <sheetViews>
    <sheetView zoomScaleNormal="100" workbookViewId="0">
      <selection activeCell="G27" sqref="G27:H30"/>
    </sheetView>
  </sheetViews>
  <sheetFormatPr defaultColWidth="9.140625" defaultRowHeight="11.25" x14ac:dyDescent="0.25"/>
  <cols>
    <col min="1" max="1" width="9.5703125" style="125" customWidth="1"/>
    <col min="2" max="2" width="15.7109375" style="99" hidden="1" customWidth="1"/>
    <col min="3" max="3" width="33.140625" style="2" hidden="1" customWidth="1"/>
    <col min="4" max="4" width="2.7109375" style="2" customWidth="1"/>
    <col min="5" max="5" width="5.7109375" style="2" customWidth="1"/>
    <col min="6" max="6" width="30.7109375" style="2" customWidth="1"/>
    <col min="7" max="7" width="8.7109375" style="99" customWidth="1"/>
    <col min="8" max="8" width="38.7109375" style="2" customWidth="1"/>
    <col min="9" max="9" width="10.7109375" style="99" customWidth="1"/>
    <col min="10" max="10" width="19.5703125" style="2" customWidth="1"/>
    <col min="11" max="11" width="20.7109375" style="2" customWidth="1"/>
    <col min="12" max="14" width="10.7109375" style="2" customWidth="1"/>
    <col min="15" max="15" width="50.7109375" style="2" customWidth="1"/>
    <col min="16" max="16384" width="9.140625" style="2"/>
  </cols>
  <sheetData>
    <row r="1" spans="1:15" ht="23.25" thickBot="1" x14ac:dyDescent="0.3">
      <c r="A1" s="119" t="s">
        <v>918</v>
      </c>
      <c r="B1" s="98" t="s">
        <v>934</v>
      </c>
      <c r="C1" s="91" t="s">
        <v>917</v>
      </c>
      <c r="D1" s="91"/>
      <c r="H1" s="3"/>
    </row>
    <row r="2" spans="1:15" customFormat="1" ht="15" x14ac:dyDescent="0.25">
      <c r="A2" s="125" t="s">
        <v>1337</v>
      </c>
      <c r="B2" s="90"/>
      <c r="C2" s="2"/>
      <c r="E2" s="451" t="s">
        <v>481</v>
      </c>
      <c r="F2" s="452"/>
      <c r="G2" s="452"/>
      <c r="H2" s="452"/>
      <c r="I2" s="453"/>
      <c r="J2" s="454"/>
      <c r="O2" s="312" t="s">
        <v>1411</v>
      </c>
    </row>
    <row r="3" spans="1:15" customFormat="1" ht="15" x14ac:dyDescent="0.25">
      <c r="A3" s="125" t="s">
        <v>1337</v>
      </c>
      <c r="B3" s="90"/>
      <c r="C3" s="2"/>
      <c r="E3" s="445" t="s">
        <v>482</v>
      </c>
      <c r="F3" s="446"/>
      <c r="G3" s="446"/>
      <c r="H3" s="446"/>
      <c r="I3" s="455"/>
      <c r="J3" s="456"/>
    </row>
    <row r="4" spans="1:15" customFormat="1" ht="15" x14ac:dyDescent="0.25">
      <c r="A4" s="125" t="s">
        <v>1337</v>
      </c>
      <c r="B4" s="90"/>
      <c r="C4" s="2"/>
      <c r="E4" s="445" t="s">
        <v>483</v>
      </c>
      <c r="F4" s="446"/>
      <c r="G4" s="446"/>
      <c r="H4" s="446"/>
      <c r="I4" s="455"/>
      <c r="J4" s="456"/>
    </row>
    <row r="5" spans="1:15" customFormat="1" ht="15" x14ac:dyDescent="0.25">
      <c r="A5" s="125" t="s">
        <v>1337</v>
      </c>
      <c r="B5" s="90"/>
      <c r="C5" s="2"/>
      <c r="E5" s="445" t="s">
        <v>1245</v>
      </c>
      <c r="F5" s="446"/>
      <c r="G5" s="446"/>
      <c r="H5" s="446"/>
      <c r="I5" s="455"/>
      <c r="J5" s="456"/>
    </row>
    <row r="6" spans="1:15" customFormat="1" ht="15" x14ac:dyDescent="0.25">
      <c r="A6" s="125" t="s">
        <v>1337</v>
      </c>
      <c r="B6" s="90"/>
      <c r="C6" s="2"/>
      <c r="E6" s="445" t="s">
        <v>1244</v>
      </c>
      <c r="F6" s="446"/>
      <c r="G6" s="446"/>
      <c r="H6" s="446"/>
      <c r="I6" s="455"/>
      <c r="J6" s="456"/>
    </row>
    <row r="7" spans="1:15" customFormat="1" ht="15" x14ac:dyDescent="0.25">
      <c r="A7" s="125" t="s">
        <v>1337</v>
      </c>
      <c r="B7" s="90"/>
      <c r="C7" s="89"/>
      <c r="E7" s="445" t="s">
        <v>1322</v>
      </c>
      <c r="F7" s="446"/>
      <c r="G7" s="446"/>
      <c r="H7" s="446"/>
      <c r="I7" s="455"/>
      <c r="J7" s="456"/>
    </row>
    <row r="8" spans="1:15" customFormat="1" ht="15" x14ac:dyDescent="0.25">
      <c r="A8" s="125" t="s">
        <v>1337</v>
      </c>
      <c r="B8" s="90"/>
      <c r="C8" s="89"/>
      <c r="D8" s="70"/>
      <c r="E8" s="445" t="s">
        <v>1320</v>
      </c>
      <c r="F8" s="446"/>
      <c r="G8" s="446"/>
      <c r="H8" s="446"/>
      <c r="I8" s="447" t="s">
        <v>1321</v>
      </c>
      <c r="J8" s="448"/>
    </row>
    <row r="9" spans="1:15" customFormat="1" ht="15" x14ac:dyDescent="0.25">
      <c r="A9" s="125" t="s">
        <v>1337</v>
      </c>
      <c r="B9" s="90"/>
      <c r="C9" s="127"/>
      <c r="D9" s="70"/>
      <c r="E9" s="445" t="s">
        <v>1098</v>
      </c>
      <c r="F9" s="446"/>
      <c r="G9" s="446"/>
      <c r="H9" s="446"/>
      <c r="I9" s="449" t="s">
        <v>1099</v>
      </c>
      <c r="J9" s="450"/>
    </row>
    <row r="10" spans="1:15" customFormat="1" ht="15" x14ac:dyDescent="0.25">
      <c r="A10" s="125"/>
      <c r="B10" s="99"/>
      <c r="C10" s="127"/>
      <c r="D10" s="70"/>
      <c r="E10" s="99"/>
      <c r="F10" s="99"/>
      <c r="G10" s="99"/>
      <c r="H10" s="99"/>
      <c r="I10" s="99"/>
      <c r="J10" s="99"/>
      <c r="K10" s="99"/>
    </row>
    <row r="11" spans="1:15" ht="12" customHeight="1" x14ac:dyDescent="0.25">
      <c r="A11" s="125" t="s">
        <v>916</v>
      </c>
      <c r="E11" s="459" t="s">
        <v>1252</v>
      </c>
      <c r="F11" s="392"/>
      <c r="G11" s="392"/>
      <c r="H11" s="392"/>
      <c r="I11" s="392"/>
      <c r="J11" s="392"/>
      <c r="K11" s="392"/>
      <c r="L11" s="392"/>
      <c r="M11" s="392"/>
      <c r="N11" s="392"/>
      <c r="O11" s="460"/>
    </row>
    <row r="12" spans="1:15" ht="11.25" customHeight="1" x14ac:dyDescent="0.25">
      <c r="A12" s="125" t="s">
        <v>916</v>
      </c>
      <c r="B12" s="2"/>
      <c r="E12" s="457" t="s">
        <v>121</v>
      </c>
      <c r="F12" s="457" t="s">
        <v>0</v>
      </c>
      <c r="G12" s="436" t="s">
        <v>101</v>
      </c>
      <c r="H12" s="457" t="s">
        <v>10</v>
      </c>
      <c r="I12" s="436" t="s">
        <v>71</v>
      </c>
      <c r="J12" s="457" t="s">
        <v>1</v>
      </c>
      <c r="K12" s="436" t="s">
        <v>1323</v>
      </c>
      <c r="L12" s="461" t="s">
        <v>2</v>
      </c>
      <c r="M12" s="462"/>
      <c r="N12" s="463"/>
      <c r="O12" s="457" t="s">
        <v>152</v>
      </c>
    </row>
    <row r="13" spans="1:15" x14ac:dyDescent="0.2">
      <c r="A13" s="125" t="s">
        <v>916</v>
      </c>
      <c r="E13" s="458"/>
      <c r="F13" s="458"/>
      <c r="G13" s="437"/>
      <c r="H13" s="458"/>
      <c r="I13" s="437"/>
      <c r="J13" s="458"/>
      <c r="K13" s="437"/>
      <c r="L13" s="267" t="s">
        <v>3</v>
      </c>
      <c r="M13" s="267" t="s">
        <v>4</v>
      </c>
      <c r="N13" s="267" t="s">
        <v>5</v>
      </c>
      <c r="O13" s="458"/>
    </row>
    <row r="14" spans="1:15" ht="11.25" customHeight="1" x14ac:dyDescent="0.25">
      <c r="A14" s="125" t="s">
        <v>916</v>
      </c>
      <c r="E14" s="362" t="s">
        <v>56</v>
      </c>
      <c r="F14" s="362" t="s">
        <v>18</v>
      </c>
      <c r="G14" s="440" t="s">
        <v>98</v>
      </c>
      <c r="H14" s="377" t="s">
        <v>1092</v>
      </c>
      <c r="I14" s="139" t="s">
        <v>34</v>
      </c>
      <c r="J14" s="377" t="s">
        <v>46</v>
      </c>
      <c r="K14" s="265" t="s">
        <v>46</v>
      </c>
      <c r="L14" s="138"/>
      <c r="M14" s="138"/>
      <c r="N14" s="138"/>
      <c r="O14" s="138"/>
    </row>
    <row r="15" spans="1:15" x14ac:dyDescent="0.25">
      <c r="A15" s="125" t="s">
        <v>916</v>
      </c>
      <c r="E15" s="362"/>
      <c r="F15" s="362"/>
      <c r="G15" s="441"/>
      <c r="H15" s="378"/>
      <c r="I15" s="139" t="s">
        <v>35</v>
      </c>
      <c r="J15" s="378"/>
      <c r="K15" s="265" t="s">
        <v>46</v>
      </c>
      <c r="L15" s="138"/>
      <c r="M15" s="138"/>
      <c r="N15" s="138"/>
      <c r="O15" s="138"/>
    </row>
    <row r="16" spans="1:15" x14ac:dyDescent="0.25">
      <c r="A16" s="125" t="s">
        <v>1091</v>
      </c>
      <c r="B16" s="90"/>
      <c r="C16" s="89"/>
      <c r="E16" s="362"/>
      <c r="F16" s="362"/>
      <c r="G16" s="441"/>
      <c r="H16" s="379"/>
      <c r="I16" s="139" t="s">
        <v>36</v>
      </c>
      <c r="J16" s="379"/>
      <c r="K16" s="265" t="s">
        <v>46</v>
      </c>
      <c r="L16" s="138"/>
      <c r="M16" s="138"/>
      <c r="N16" s="138"/>
      <c r="O16" s="138"/>
    </row>
    <row r="17" spans="1:15" x14ac:dyDescent="0.25">
      <c r="A17" s="125" t="s">
        <v>916</v>
      </c>
      <c r="B17" s="90"/>
      <c r="C17" s="89"/>
      <c r="E17" s="362"/>
      <c r="F17" s="362"/>
      <c r="G17" s="442"/>
      <c r="H17" s="137" t="s">
        <v>1077</v>
      </c>
      <c r="I17" s="139" t="s">
        <v>36</v>
      </c>
      <c r="J17" s="137" t="s">
        <v>1078</v>
      </c>
      <c r="K17" s="265" t="s">
        <v>46</v>
      </c>
      <c r="L17" s="138"/>
      <c r="M17" s="138"/>
      <c r="N17" s="138"/>
      <c r="O17" s="138"/>
    </row>
    <row r="18" spans="1:15" x14ac:dyDescent="0.25">
      <c r="A18" s="125" t="s">
        <v>1091</v>
      </c>
      <c r="B18" s="90"/>
      <c r="C18" s="89"/>
      <c r="E18" s="362"/>
      <c r="F18" s="362"/>
      <c r="G18" s="430" t="s">
        <v>99</v>
      </c>
      <c r="H18" s="137" t="s">
        <v>19</v>
      </c>
      <c r="I18" s="139" t="s">
        <v>36</v>
      </c>
      <c r="J18" s="137" t="s">
        <v>37</v>
      </c>
      <c r="K18" s="265" t="s">
        <v>46</v>
      </c>
      <c r="L18" s="138"/>
      <c r="M18" s="138"/>
      <c r="N18" s="138"/>
      <c r="O18" s="138"/>
    </row>
    <row r="19" spans="1:15" x14ac:dyDescent="0.25">
      <c r="A19" s="125" t="s">
        <v>916</v>
      </c>
      <c r="E19" s="362"/>
      <c r="F19" s="362"/>
      <c r="G19" s="430"/>
      <c r="H19" s="137" t="s">
        <v>1079</v>
      </c>
      <c r="I19" s="139" t="s">
        <v>36</v>
      </c>
      <c r="J19" s="137" t="s">
        <v>37</v>
      </c>
      <c r="K19" s="265" t="s">
        <v>46</v>
      </c>
      <c r="L19" s="138"/>
      <c r="M19" s="138"/>
      <c r="N19" s="138"/>
      <c r="O19" s="138"/>
    </row>
    <row r="20" spans="1:15" x14ac:dyDescent="0.25">
      <c r="A20" s="125" t="s">
        <v>916</v>
      </c>
      <c r="E20" s="362"/>
      <c r="F20" s="362"/>
      <c r="G20" s="430"/>
      <c r="H20" s="137" t="s">
        <v>38</v>
      </c>
      <c r="I20" s="139" t="s">
        <v>36</v>
      </c>
      <c r="J20" s="362" t="s">
        <v>40</v>
      </c>
      <c r="K20" s="265" t="s">
        <v>46</v>
      </c>
      <c r="L20" s="138"/>
      <c r="M20" s="138"/>
      <c r="N20" s="138"/>
      <c r="O20" s="138"/>
    </row>
    <row r="21" spans="1:15" x14ac:dyDescent="0.25">
      <c r="A21" s="125" t="s">
        <v>916</v>
      </c>
      <c r="E21" s="362"/>
      <c r="F21" s="362"/>
      <c r="G21" s="430"/>
      <c r="H21" s="137" t="s">
        <v>39</v>
      </c>
      <c r="I21" s="139" t="s">
        <v>36</v>
      </c>
      <c r="J21" s="362"/>
      <c r="K21" s="265" t="s">
        <v>46</v>
      </c>
      <c r="L21" s="138"/>
      <c r="M21" s="138"/>
      <c r="N21" s="138"/>
      <c r="O21" s="138"/>
    </row>
    <row r="22" spans="1:15" x14ac:dyDescent="0.25">
      <c r="A22" s="125" t="s">
        <v>916</v>
      </c>
      <c r="E22" s="362"/>
      <c r="F22" s="362"/>
      <c r="G22" s="430" t="s">
        <v>100</v>
      </c>
      <c r="H22" s="362" t="s">
        <v>20</v>
      </c>
      <c r="I22" s="139" t="s">
        <v>35</v>
      </c>
      <c r="J22" s="362" t="s">
        <v>41</v>
      </c>
      <c r="K22" s="265" t="s">
        <v>46</v>
      </c>
      <c r="L22" s="138"/>
      <c r="M22" s="138"/>
      <c r="N22" s="138"/>
      <c r="O22" s="138"/>
    </row>
    <row r="23" spans="1:15" x14ac:dyDescent="0.25">
      <c r="A23" s="125" t="s">
        <v>916</v>
      </c>
      <c r="E23" s="362"/>
      <c r="F23" s="362"/>
      <c r="G23" s="430"/>
      <c r="H23" s="362"/>
      <c r="I23" s="139" t="s">
        <v>36</v>
      </c>
      <c r="J23" s="362"/>
      <c r="K23" s="265" t="s">
        <v>46</v>
      </c>
      <c r="L23" s="138"/>
      <c r="M23" s="138"/>
      <c r="N23" s="138"/>
      <c r="O23" s="138"/>
    </row>
    <row r="24" spans="1:15" ht="27.75" customHeight="1" x14ac:dyDescent="0.25">
      <c r="A24" s="125" t="s">
        <v>1337</v>
      </c>
      <c r="B24" s="90"/>
      <c r="C24" s="89"/>
      <c r="E24" s="377" t="s">
        <v>57</v>
      </c>
      <c r="F24" s="377" t="s">
        <v>6</v>
      </c>
      <c r="G24" s="440" t="s">
        <v>102</v>
      </c>
      <c r="H24" s="377" t="s">
        <v>22</v>
      </c>
      <c r="I24" s="137" t="s">
        <v>1363</v>
      </c>
      <c r="J24" s="137" t="s">
        <v>1161</v>
      </c>
      <c r="K24" s="226"/>
      <c r="L24" s="265" t="s">
        <v>46</v>
      </c>
      <c r="M24" s="265" t="s">
        <v>46</v>
      </c>
      <c r="N24" s="265" t="s">
        <v>46</v>
      </c>
      <c r="O24" s="138"/>
    </row>
    <row r="25" spans="1:15" ht="22.5" x14ac:dyDescent="0.25">
      <c r="A25" s="125" t="s">
        <v>1337</v>
      </c>
      <c r="B25" s="90"/>
      <c r="C25" s="89"/>
      <c r="E25" s="378"/>
      <c r="F25" s="378"/>
      <c r="G25" s="441"/>
      <c r="H25" s="378"/>
      <c r="I25" s="137" t="s">
        <v>1364</v>
      </c>
      <c r="J25" s="362" t="s">
        <v>1365</v>
      </c>
      <c r="K25" s="227"/>
      <c r="L25" s="265" t="s">
        <v>46</v>
      </c>
      <c r="M25" s="265" t="s">
        <v>46</v>
      </c>
      <c r="N25" s="265" t="s">
        <v>46</v>
      </c>
      <c r="O25" s="138"/>
    </row>
    <row r="26" spans="1:15" ht="22.5" x14ac:dyDescent="0.25">
      <c r="A26" s="125" t="s">
        <v>1337</v>
      </c>
      <c r="B26" s="90"/>
      <c r="C26" s="89"/>
      <c r="E26" s="378"/>
      <c r="F26" s="378"/>
      <c r="G26" s="442"/>
      <c r="H26" s="379"/>
      <c r="I26" s="137" t="s">
        <v>1366</v>
      </c>
      <c r="J26" s="362"/>
      <c r="K26" s="227"/>
      <c r="L26" s="265" t="s">
        <v>46</v>
      </c>
      <c r="M26" s="265" t="s">
        <v>46</v>
      </c>
      <c r="N26" s="265" t="s">
        <v>46</v>
      </c>
      <c r="O26" s="138"/>
    </row>
    <row r="27" spans="1:15" ht="22.5" x14ac:dyDescent="0.25">
      <c r="A27" s="125" t="s">
        <v>1622</v>
      </c>
      <c r="B27" s="90" t="s">
        <v>1564</v>
      </c>
      <c r="C27" s="89" t="s">
        <v>1567</v>
      </c>
      <c r="E27" s="378"/>
      <c r="F27" s="378"/>
      <c r="G27" s="441" t="s">
        <v>103</v>
      </c>
      <c r="H27" s="378" t="s">
        <v>21</v>
      </c>
      <c r="I27" s="137" t="s">
        <v>35</v>
      </c>
      <c r="J27" s="137" t="s">
        <v>1224</v>
      </c>
      <c r="K27" s="265" t="s">
        <v>46</v>
      </c>
      <c r="L27" s="138"/>
      <c r="M27" s="138"/>
      <c r="N27" s="138"/>
      <c r="O27" s="138"/>
    </row>
    <row r="28" spans="1:15" ht="22.5" x14ac:dyDescent="0.25">
      <c r="A28" s="125" t="s">
        <v>1622</v>
      </c>
      <c r="B28" s="90" t="s">
        <v>1564</v>
      </c>
      <c r="C28" s="89" t="s">
        <v>1567</v>
      </c>
      <c r="E28" s="378"/>
      <c r="F28" s="378"/>
      <c r="G28" s="441"/>
      <c r="H28" s="378"/>
      <c r="I28" s="137" t="s">
        <v>36</v>
      </c>
      <c r="J28" s="137" t="s">
        <v>1224</v>
      </c>
      <c r="K28" s="265" t="s">
        <v>46</v>
      </c>
      <c r="L28" s="138"/>
      <c r="M28" s="138"/>
      <c r="N28" s="138"/>
      <c r="O28" s="138"/>
    </row>
    <row r="29" spans="1:15" ht="33.75" x14ac:dyDescent="0.25">
      <c r="A29" s="125" t="s">
        <v>1622</v>
      </c>
      <c r="B29" s="90" t="s">
        <v>1564</v>
      </c>
      <c r="C29" s="89" t="s">
        <v>1567</v>
      </c>
      <c r="E29" s="378"/>
      <c r="F29" s="378"/>
      <c r="G29" s="441"/>
      <c r="H29" s="378"/>
      <c r="I29" s="137" t="s">
        <v>1208</v>
      </c>
      <c r="J29" s="137" t="s">
        <v>256</v>
      </c>
      <c r="K29" s="265" t="s">
        <v>46</v>
      </c>
      <c r="L29" s="138"/>
      <c r="M29" s="138"/>
      <c r="N29" s="138"/>
      <c r="O29" s="138"/>
    </row>
    <row r="30" spans="1:15" x14ac:dyDescent="0.25">
      <c r="A30" s="125" t="s">
        <v>1337</v>
      </c>
      <c r="B30" s="90"/>
      <c r="C30" s="89"/>
      <c r="E30" s="378"/>
      <c r="F30" s="378"/>
      <c r="G30" s="442"/>
      <c r="H30" s="379"/>
      <c r="I30" s="137" t="s">
        <v>36</v>
      </c>
      <c r="J30" s="137" t="s">
        <v>784</v>
      </c>
      <c r="K30" s="265" t="s">
        <v>46</v>
      </c>
      <c r="L30" s="138"/>
      <c r="M30" s="138"/>
      <c r="N30" s="138"/>
      <c r="O30" s="138"/>
    </row>
    <row r="31" spans="1:15" ht="11.25" customHeight="1" x14ac:dyDescent="0.25">
      <c r="A31" s="125" t="s">
        <v>1337</v>
      </c>
      <c r="B31" s="90"/>
      <c r="C31" s="89"/>
      <c r="E31" s="362" t="s">
        <v>58</v>
      </c>
      <c r="F31" s="362" t="s">
        <v>7</v>
      </c>
      <c r="G31" s="430" t="s">
        <v>104</v>
      </c>
      <c r="H31" s="362" t="s">
        <v>23</v>
      </c>
      <c r="I31" s="139" t="s">
        <v>32</v>
      </c>
      <c r="J31" s="377" t="s">
        <v>49</v>
      </c>
      <c r="K31" s="265" t="s">
        <v>46</v>
      </c>
      <c r="L31" s="253" t="s">
        <v>218</v>
      </c>
      <c r="M31" s="253" t="s">
        <v>218</v>
      </c>
      <c r="N31" s="253" t="s">
        <v>218</v>
      </c>
      <c r="O31" s="253" t="s">
        <v>218</v>
      </c>
    </row>
    <row r="32" spans="1:15" ht="11.25" customHeight="1" x14ac:dyDescent="0.25">
      <c r="A32" s="125" t="s">
        <v>916</v>
      </c>
      <c r="E32" s="362"/>
      <c r="F32" s="362"/>
      <c r="G32" s="430"/>
      <c r="H32" s="362"/>
      <c r="I32" s="139" t="s">
        <v>33</v>
      </c>
      <c r="J32" s="379"/>
      <c r="K32" s="265" t="s">
        <v>46</v>
      </c>
      <c r="L32" s="138"/>
      <c r="M32" s="138"/>
      <c r="N32" s="138"/>
      <c r="O32" s="138"/>
    </row>
    <row r="33" spans="1:15" x14ac:dyDescent="0.25">
      <c r="A33" s="125" t="s">
        <v>916</v>
      </c>
      <c r="E33" s="362"/>
      <c r="F33" s="362"/>
      <c r="G33" s="430" t="s">
        <v>105</v>
      </c>
      <c r="H33" s="362" t="s">
        <v>126</v>
      </c>
      <c r="I33" s="139" t="s">
        <v>35</v>
      </c>
      <c r="J33" s="362" t="s">
        <v>42</v>
      </c>
      <c r="K33" s="265" t="s">
        <v>46</v>
      </c>
      <c r="L33" s="138"/>
      <c r="M33" s="138"/>
      <c r="N33" s="138"/>
      <c r="O33" s="138"/>
    </row>
    <row r="34" spans="1:15" x14ac:dyDescent="0.25">
      <c r="A34" s="125" t="s">
        <v>916</v>
      </c>
      <c r="E34" s="362"/>
      <c r="F34" s="362"/>
      <c r="G34" s="430"/>
      <c r="H34" s="362"/>
      <c r="I34" s="139" t="s">
        <v>36</v>
      </c>
      <c r="J34" s="362"/>
      <c r="K34" s="265" t="s">
        <v>46</v>
      </c>
      <c r="L34" s="138"/>
      <c r="M34" s="138"/>
      <c r="N34" s="138"/>
      <c r="O34" s="138"/>
    </row>
    <row r="35" spans="1:15" x14ac:dyDescent="0.25">
      <c r="A35" s="125" t="s">
        <v>916</v>
      </c>
      <c r="E35" s="362"/>
      <c r="F35" s="362"/>
      <c r="G35" s="430"/>
      <c r="H35" s="362" t="s">
        <v>127</v>
      </c>
      <c r="I35" s="139" t="s">
        <v>35</v>
      </c>
      <c r="J35" s="362" t="s">
        <v>1040</v>
      </c>
      <c r="K35" s="265" t="s">
        <v>46</v>
      </c>
      <c r="L35" s="138"/>
      <c r="M35" s="138"/>
      <c r="N35" s="138"/>
      <c r="O35" s="138"/>
    </row>
    <row r="36" spans="1:15" x14ac:dyDescent="0.25">
      <c r="A36" s="125" t="s">
        <v>916</v>
      </c>
      <c r="E36" s="362"/>
      <c r="F36" s="362"/>
      <c r="G36" s="430"/>
      <c r="H36" s="362"/>
      <c r="I36" s="139" t="s">
        <v>36</v>
      </c>
      <c r="J36" s="362"/>
      <c r="K36" s="265" t="s">
        <v>46</v>
      </c>
      <c r="L36" s="138"/>
      <c r="M36" s="138"/>
      <c r="N36" s="138"/>
      <c r="O36" s="138"/>
    </row>
    <row r="37" spans="1:15" x14ac:dyDescent="0.25">
      <c r="A37" s="125" t="s">
        <v>916</v>
      </c>
      <c r="E37" s="362"/>
      <c r="F37" s="362"/>
      <c r="G37" s="139" t="s">
        <v>106</v>
      </c>
      <c r="H37" s="137" t="s">
        <v>24</v>
      </c>
      <c r="I37" s="139" t="s">
        <v>34</v>
      </c>
      <c r="J37" s="137" t="s">
        <v>43</v>
      </c>
      <c r="K37" s="265" t="s">
        <v>46</v>
      </c>
      <c r="L37" s="138"/>
      <c r="M37" s="138"/>
      <c r="N37" s="138"/>
      <c r="O37" s="138"/>
    </row>
    <row r="38" spans="1:15" x14ac:dyDescent="0.25">
      <c r="A38" s="125" t="s">
        <v>916</v>
      </c>
      <c r="E38" s="362"/>
      <c r="F38" s="362"/>
      <c r="G38" s="139" t="s">
        <v>107</v>
      </c>
      <c r="H38" s="137" t="s">
        <v>25</v>
      </c>
      <c r="I38" s="139" t="s">
        <v>34</v>
      </c>
      <c r="J38" s="137" t="s">
        <v>44</v>
      </c>
      <c r="K38" s="265" t="s">
        <v>46</v>
      </c>
      <c r="L38" s="138"/>
      <c r="M38" s="138"/>
      <c r="N38" s="138"/>
      <c r="O38" s="138"/>
    </row>
    <row r="39" spans="1:15" x14ac:dyDescent="0.25">
      <c r="A39" s="125" t="s">
        <v>1477</v>
      </c>
      <c r="B39" s="90"/>
      <c r="C39" s="89"/>
      <c r="E39" s="137" t="s">
        <v>59</v>
      </c>
      <c r="F39" s="137" t="s">
        <v>26</v>
      </c>
      <c r="G39" s="139" t="s">
        <v>59</v>
      </c>
      <c r="H39" s="137" t="s">
        <v>8</v>
      </c>
      <c r="I39" s="139" t="s">
        <v>36</v>
      </c>
      <c r="J39" s="137" t="s">
        <v>1495</v>
      </c>
      <c r="K39" s="265" t="s">
        <v>46</v>
      </c>
      <c r="L39" s="138"/>
      <c r="M39" s="138"/>
      <c r="N39" s="138"/>
      <c r="O39" s="138"/>
    </row>
    <row r="40" spans="1:15" x14ac:dyDescent="0.25">
      <c r="A40" s="125" t="s">
        <v>916</v>
      </c>
      <c r="E40" s="362" t="s">
        <v>60</v>
      </c>
      <c r="F40" s="362" t="s">
        <v>27</v>
      </c>
      <c r="G40" s="430" t="s">
        <v>60</v>
      </c>
      <c r="H40" s="137" t="s">
        <v>53</v>
      </c>
      <c r="I40" s="139" t="s">
        <v>36</v>
      </c>
      <c r="J40" s="137" t="s">
        <v>832</v>
      </c>
      <c r="K40" s="265" t="s">
        <v>46</v>
      </c>
      <c r="L40" s="138"/>
      <c r="M40" s="138"/>
      <c r="N40" s="138"/>
      <c r="O40" s="138"/>
    </row>
    <row r="41" spans="1:15" x14ac:dyDescent="0.25">
      <c r="A41" s="125" t="s">
        <v>916</v>
      </c>
      <c r="E41" s="362"/>
      <c r="F41" s="362"/>
      <c r="G41" s="430"/>
      <c r="H41" s="137" t="s">
        <v>52</v>
      </c>
      <c r="I41" s="139" t="s">
        <v>36</v>
      </c>
      <c r="J41" s="137" t="s">
        <v>54</v>
      </c>
      <c r="K41" s="265" t="s">
        <v>46</v>
      </c>
      <c r="L41" s="138"/>
      <c r="M41" s="138"/>
      <c r="N41" s="138"/>
      <c r="O41" s="138"/>
    </row>
    <row r="42" spans="1:15" x14ac:dyDescent="0.25">
      <c r="A42" s="125" t="s">
        <v>916</v>
      </c>
      <c r="E42" s="362" t="s">
        <v>61</v>
      </c>
      <c r="F42" s="362" t="s">
        <v>30</v>
      </c>
      <c r="G42" s="139" t="s">
        <v>108</v>
      </c>
      <c r="H42" s="143" t="s">
        <v>28</v>
      </c>
      <c r="I42" s="139" t="s">
        <v>33</v>
      </c>
      <c r="J42" s="143" t="s">
        <v>45</v>
      </c>
      <c r="K42" s="265" t="s">
        <v>46</v>
      </c>
      <c r="L42" s="138"/>
      <c r="M42" s="138"/>
      <c r="N42" s="138"/>
      <c r="O42" s="138"/>
    </row>
    <row r="43" spans="1:15" x14ac:dyDescent="0.25">
      <c r="A43" s="125" t="s">
        <v>916</v>
      </c>
      <c r="E43" s="362"/>
      <c r="F43" s="439"/>
      <c r="G43" s="139" t="s">
        <v>109</v>
      </c>
      <c r="H43" s="137" t="s">
        <v>29</v>
      </c>
      <c r="I43" s="139" t="s">
        <v>46</v>
      </c>
      <c r="J43" s="137" t="s">
        <v>256</v>
      </c>
      <c r="K43" s="265" t="s">
        <v>46</v>
      </c>
      <c r="L43" s="138"/>
      <c r="M43" s="138"/>
      <c r="N43" s="138"/>
      <c r="O43" s="138"/>
    </row>
    <row r="44" spans="1:15" x14ac:dyDescent="0.25">
      <c r="A44" s="125" t="s">
        <v>1337</v>
      </c>
      <c r="B44" s="90"/>
      <c r="C44" s="89"/>
      <c r="E44" s="430" t="s">
        <v>63</v>
      </c>
      <c r="F44" s="362" t="s">
        <v>31</v>
      </c>
      <c r="G44" s="139" t="s">
        <v>112</v>
      </c>
      <c r="H44" s="137" t="s">
        <v>1260</v>
      </c>
      <c r="I44" s="139" t="s">
        <v>46</v>
      </c>
      <c r="J44" s="362" t="s">
        <v>1162</v>
      </c>
      <c r="K44" s="265" t="s">
        <v>1330</v>
      </c>
      <c r="L44" s="138"/>
      <c r="M44" s="138"/>
      <c r="N44" s="138"/>
      <c r="O44" s="138"/>
    </row>
    <row r="45" spans="1:15" x14ac:dyDescent="0.25">
      <c r="A45" s="125" t="s">
        <v>1337</v>
      </c>
      <c r="B45" s="90"/>
      <c r="C45" s="89"/>
      <c r="E45" s="430"/>
      <c r="F45" s="362"/>
      <c r="G45" s="139" t="s">
        <v>113</v>
      </c>
      <c r="H45" s="137" t="s">
        <v>1211</v>
      </c>
      <c r="I45" s="139" t="s">
        <v>46</v>
      </c>
      <c r="J45" s="362"/>
      <c r="K45" s="265" t="s">
        <v>1330</v>
      </c>
      <c r="L45" s="138"/>
      <c r="M45" s="138"/>
      <c r="N45" s="138"/>
      <c r="O45" s="138"/>
    </row>
    <row r="46" spans="1:15" x14ac:dyDescent="0.25">
      <c r="A46" s="125" t="s">
        <v>1337</v>
      </c>
      <c r="B46" s="90"/>
      <c r="C46" s="89"/>
      <c r="E46" s="430"/>
      <c r="F46" s="362"/>
      <c r="G46" s="139" t="s">
        <v>114</v>
      </c>
      <c r="H46" s="137" t="s">
        <v>47</v>
      </c>
      <c r="I46" s="139" t="s">
        <v>46</v>
      </c>
      <c r="J46" s="362"/>
      <c r="K46" s="265" t="s">
        <v>1330</v>
      </c>
      <c r="L46" s="138"/>
      <c r="M46" s="138"/>
      <c r="N46" s="138"/>
      <c r="O46" s="138"/>
    </row>
    <row r="47" spans="1:15" x14ac:dyDescent="0.25">
      <c r="A47" s="125" t="s">
        <v>1337</v>
      </c>
      <c r="B47" s="90"/>
      <c r="C47" s="89"/>
      <c r="E47" s="430"/>
      <c r="F47" s="362"/>
      <c r="G47" s="139" t="s">
        <v>115</v>
      </c>
      <c r="H47" s="137" t="s">
        <v>1163</v>
      </c>
      <c r="I47" s="139" t="s">
        <v>46</v>
      </c>
      <c r="J47" s="362"/>
      <c r="K47" s="265" t="s">
        <v>1330</v>
      </c>
      <c r="L47" s="138"/>
      <c r="M47" s="138"/>
      <c r="N47" s="138"/>
      <c r="O47" s="138"/>
    </row>
    <row r="48" spans="1:15" x14ac:dyDescent="0.25">
      <c r="A48" s="125" t="s">
        <v>1337</v>
      </c>
      <c r="B48" s="90"/>
      <c r="C48" s="89"/>
      <c r="E48" s="430"/>
      <c r="F48" s="362"/>
      <c r="G48" s="139" t="s">
        <v>116</v>
      </c>
      <c r="H48" s="137" t="s">
        <v>1164</v>
      </c>
      <c r="I48" s="139" t="s">
        <v>46</v>
      </c>
      <c r="J48" s="362"/>
      <c r="K48" s="265" t="s">
        <v>1330</v>
      </c>
      <c r="L48" s="138"/>
      <c r="M48" s="138"/>
      <c r="N48" s="138"/>
      <c r="O48" s="138"/>
    </row>
    <row r="49" spans="1:15" x14ac:dyDescent="0.25">
      <c r="A49" s="125" t="s">
        <v>1337</v>
      </c>
      <c r="B49" s="90"/>
      <c r="C49" s="89"/>
      <c r="E49" s="430"/>
      <c r="F49" s="362"/>
      <c r="G49" s="139" t="s">
        <v>117</v>
      </c>
      <c r="H49" s="137" t="s">
        <v>1165</v>
      </c>
      <c r="I49" s="139" t="s">
        <v>46</v>
      </c>
      <c r="J49" s="362"/>
      <c r="K49" s="265" t="s">
        <v>1330</v>
      </c>
      <c r="L49" s="138"/>
      <c r="M49" s="138"/>
      <c r="N49" s="138"/>
      <c r="O49" s="138"/>
    </row>
    <row r="50" spans="1:15" x14ac:dyDescent="0.25">
      <c r="A50" s="125" t="s">
        <v>916</v>
      </c>
      <c r="E50" s="430" t="s">
        <v>77</v>
      </c>
      <c r="F50" s="362" t="s">
        <v>141</v>
      </c>
      <c r="G50" s="430" t="s">
        <v>143</v>
      </c>
      <c r="H50" s="137" t="s">
        <v>840</v>
      </c>
      <c r="I50" s="139" t="s">
        <v>46</v>
      </c>
      <c r="J50" s="362" t="s">
        <v>256</v>
      </c>
      <c r="K50" s="265" t="s">
        <v>46</v>
      </c>
      <c r="L50" s="138"/>
      <c r="M50" s="138"/>
      <c r="N50" s="138"/>
      <c r="O50" s="138"/>
    </row>
    <row r="51" spans="1:15" ht="15" customHeight="1" x14ac:dyDescent="0.25">
      <c r="A51" s="125" t="s">
        <v>916</v>
      </c>
      <c r="E51" s="430"/>
      <c r="F51" s="362"/>
      <c r="G51" s="430"/>
      <c r="H51" s="137" t="s">
        <v>841</v>
      </c>
      <c r="I51" s="139" t="s">
        <v>46</v>
      </c>
      <c r="J51" s="439"/>
      <c r="K51" s="265" t="s">
        <v>46</v>
      </c>
      <c r="L51" s="138"/>
      <c r="M51" s="138"/>
      <c r="N51" s="138"/>
      <c r="O51" s="138"/>
    </row>
    <row r="52" spans="1:15" ht="15" customHeight="1" x14ac:dyDescent="0.25">
      <c r="A52" s="125" t="s">
        <v>916</v>
      </c>
      <c r="E52" s="430"/>
      <c r="F52" s="362"/>
      <c r="G52" s="430"/>
      <c r="H52" s="137" t="s">
        <v>842</v>
      </c>
      <c r="I52" s="139" t="s">
        <v>46</v>
      </c>
      <c r="J52" s="439"/>
      <c r="K52" s="265" t="s">
        <v>46</v>
      </c>
      <c r="L52" s="138"/>
      <c r="M52" s="138"/>
      <c r="N52" s="138"/>
      <c r="O52" s="138"/>
    </row>
    <row r="53" spans="1:15" ht="15" customHeight="1" x14ac:dyDescent="0.25">
      <c r="A53" s="125" t="s">
        <v>916</v>
      </c>
      <c r="E53" s="430"/>
      <c r="F53" s="362"/>
      <c r="G53" s="430"/>
      <c r="H53" s="137" t="s">
        <v>843</v>
      </c>
      <c r="I53" s="139" t="s">
        <v>36</v>
      </c>
      <c r="J53" s="137" t="s">
        <v>140</v>
      </c>
      <c r="K53" s="265" t="s">
        <v>46</v>
      </c>
      <c r="L53" s="138"/>
      <c r="M53" s="138"/>
      <c r="N53" s="138"/>
      <c r="O53" s="138"/>
    </row>
    <row r="54" spans="1:15" ht="15" customHeight="1" x14ac:dyDescent="0.25">
      <c r="A54" s="125" t="s">
        <v>916</v>
      </c>
      <c r="E54" s="430"/>
      <c r="F54" s="362"/>
      <c r="G54" s="430"/>
      <c r="H54" s="137" t="s">
        <v>844</v>
      </c>
      <c r="I54" s="139" t="s">
        <v>46</v>
      </c>
      <c r="J54" s="362" t="s">
        <v>256</v>
      </c>
      <c r="K54" s="265" t="s">
        <v>46</v>
      </c>
      <c r="L54" s="138"/>
      <c r="M54" s="138"/>
      <c r="N54" s="138"/>
      <c r="O54" s="138"/>
    </row>
    <row r="55" spans="1:15" ht="15" customHeight="1" x14ac:dyDescent="0.25">
      <c r="A55" s="125" t="s">
        <v>916</v>
      </c>
      <c r="E55" s="430"/>
      <c r="F55" s="362"/>
      <c r="G55" s="430"/>
      <c r="H55" s="137" t="s">
        <v>845</v>
      </c>
      <c r="I55" s="139" t="s">
        <v>46</v>
      </c>
      <c r="J55" s="362"/>
      <c r="K55" s="265" t="s">
        <v>46</v>
      </c>
      <c r="L55" s="138"/>
      <c r="M55" s="138"/>
      <c r="N55" s="138"/>
      <c r="O55" s="138"/>
    </row>
    <row r="56" spans="1:15" ht="15" customHeight="1" x14ac:dyDescent="0.25">
      <c r="A56" s="125" t="s">
        <v>916</v>
      </c>
      <c r="E56" s="430"/>
      <c r="F56" s="362"/>
      <c r="G56" s="430"/>
      <c r="H56" s="137" t="s">
        <v>846</v>
      </c>
      <c r="I56" s="139" t="s">
        <v>46</v>
      </c>
      <c r="J56" s="362"/>
      <c r="K56" s="265" t="s">
        <v>46</v>
      </c>
      <c r="L56" s="138"/>
      <c r="M56" s="138"/>
      <c r="N56" s="138"/>
      <c r="O56" s="138"/>
    </row>
    <row r="57" spans="1:15" ht="22.5" x14ac:dyDescent="0.25">
      <c r="A57" s="125" t="s">
        <v>916</v>
      </c>
      <c r="E57" s="430"/>
      <c r="F57" s="362"/>
      <c r="G57" s="430"/>
      <c r="H57" s="137" t="s">
        <v>847</v>
      </c>
      <c r="I57" s="139" t="s">
        <v>46</v>
      </c>
      <c r="J57" s="362"/>
      <c r="K57" s="265" t="s">
        <v>46</v>
      </c>
      <c r="L57" s="138"/>
      <c r="M57" s="138"/>
      <c r="N57" s="138"/>
      <c r="O57" s="138"/>
    </row>
    <row r="58" spans="1:15" ht="15" customHeight="1" x14ac:dyDescent="0.25">
      <c r="A58" s="125" t="s">
        <v>916</v>
      </c>
      <c r="E58" s="430"/>
      <c r="F58" s="362" t="s">
        <v>142</v>
      </c>
      <c r="G58" s="430" t="s">
        <v>143</v>
      </c>
      <c r="H58" s="137" t="s">
        <v>848</v>
      </c>
      <c r="I58" s="139" t="s">
        <v>46</v>
      </c>
      <c r="J58" s="362" t="s">
        <v>256</v>
      </c>
      <c r="K58" s="265" t="s">
        <v>46</v>
      </c>
      <c r="L58" s="138"/>
      <c r="M58" s="138"/>
      <c r="N58" s="138"/>
      <c r="O58" s="138"/>
    </row>
    <row r="59" spans="1:15" ht="15" customHeight="1" x14ac:dyDescent="0.25">
      <c r="A59" s="125" t="s">
        <v>916</v>
      </c>
      <c r="E59" s="430"/>
      <c r="F59" s="362"/>
      <c r="G59" s="430"/>
      <c r="H59" s="137" t="s">
        <v>139</v>
      </c>
      <c r="I59" s="139" t="s">
        <v>46</v>
      </c>
      <c r="J59" s="362"/>
      <c r="K59" s="265" t="s">
        <v>46</v>
      </c>
      <c r="L59" s="138"/>
      <c r="M59" s="138"/>
      <c r="N59" s="138"/>
      <c r="O59" s="138"/>
    </row>
    <row r="60" spans="1:15" ht="15" customHeight="1" x14ac:dyDescent="0.25">
      <c r="A60" s="125" t="s">
        <v>916</v>
      </c>
      <c r="E60" s="430"/>
      <c r="F60" s="362"/>
      <c r="G60" s="430"/>
      <c r="H60" s="137" t="s">
        <v>144</v>
      </c>
      <c r="I60" s="139" t="s">
        <v>46</v>
      </c>
      <c r="J60" s="362"/>
      <c r="K60" s="265" t="s">
        <v>46</v>
      </c>
      <c r="L60" s="138"/>
      <c r="M60" s="138"/>
      <c r="N60" s="138"/>
      <c r="O60" s="138"/>
    </row>
    <row r="61" spans="1:15" ht="15" customHeight="1" x14ac:dyDescent="0.25">
      <c r="A61" s="125" t="s">
        <v>916</v>
      </c>
      <c r="E61" s="430"/>
      <c r="F61" s="362"/>
      <c r="G61" s="430"/>
      <c r="H61" s="137" t="s">
        <v>145</v>
      </c>
      <c r="I61" s="139" t="s">
        <v>46</v>
      </c>
      <c r="J61" s="362"/>
      <c r="K61" s="265" t="s">
        <v>46</v>
      </c>
      <c r="L61" s="138"/>
      <c r="M61" s="138"/>
      <c r="N61" s="138"/>
      <c r="O61" s="138"/>
    </row>
    <row r="62" spans="1:15" ht="15" customHeight="1" x14ac:dyDescent="0.25">
      <c r="A62" s="125" t="s">
        <v>916</v>
      </c>
      <c r="E62" s="430"/>
      <c r="F62" s="362"/>
      <c r="G62" s="430"/>
      <c r="H62" s="137" t="s">
        <v>146</v>
      </c>
      <c r="I62" s="139" t="s">
        <v>46</v>
      </c>
      <c r="J62" s="362"/>
      <c r="K62" s="265" t="s">
        <v>46</v>
      </c>
      <c r="L62" s="138"/>
      <c r="M62" s="138"/>
      <c r="N62" s="138"/>
      <c r="O62" s="138"/>
    </row>
    <row r="63" spans="1:15" ht="15" customHeight="1" x14ac:dyDescent="0.25">
      <c r="A63" s="125" t="s">
        <v>916</v>
      </c>
      <c r="E63" s="430"/>
      <c r="F63" s="362"/>
      <c r="G63" s="430"/>
      <c r="H63" s="137" t="s">
        <v>147</v>
      </c>
      <c r="I63" s="139" t="s">
        <v>46</v>
      </c>
      <c r="J63" s="362"/>
      <c r="K63" s="265" t="s">
        <v>46</v>
      </c>
      <c r="L63" s="138"/>
      <c r="M63" s="138"/>
      <c r="N63" s="138"/>
      <c r="O63" s="138"/>
    </row>
    <row r="64" spans="1:15" ht="15" customHeight="1" x14ac:dyDescent="0.25">
      <c r="A64" s="125" t="s">
        <v>916</v>
      </c>
      <c r="E64" s="430"/>
      <c r="F64" s="362"/>
      <c r="G64" s="430"/>
      <c r="H64" s="137" t="s">
        <v>148</v>
      </c>
      <c r="I64" s="139" t="s">
        <v>46</v>
      </c>
      <c r="J64" s="362"/>
      <c r="K64" s="265" t="s">
        <v>46</v>
      </c>
      <c r="L64" s="138"/>
      <c r="M64" s="138"/>
      <c r="N64" s="138"/>
      <c r="O64" s="138"/>
    </row>
    <row r="65" spans="1:15" ht="22.5" x14ac:dyDescent="0.25">
      <c r="A65" s="125" t="s">
        <v>916</v>
      </c>
      <c r="E65" s="430"/>
      <c r="F65" s="362"/>
      <c r="G65" s="430"/>
      <c r="H65" s="137" t="s">
        <v>149</v>
      </c>
      <c r="I65" s="139" t="s">
        <v>46</v>
      </c>
      <c r="J65" s="362"/>
      <c r="K65" s="265" t="s">
        <v>46</v>
      </c>
      <c r="L65" s="138"/>
      <c r="M65" s="138"/>
      <c r="N65" s="138"/>
      <c r="O65" s="138"/>
    </row>
    <row r="66" spans="1:15" ht="22.5" x14ac:dyDescent="0.25">
      <c r="A66" s="125" t="s">
        <v>916</v>
      </c>
      <c r="E66" s="430"/>
      <c r="F66" s="362"/>
      <c r="G66" s="430"/>
      <c r="H66" s="137" t="s">
        <v>150</v>
      </c>
      <c r="I66" s="139" t="s">
        <v>46</v>
      </c>
      <c r="J66" s="362"/>
      <c r="K66" s="265" t="s">
        <v>46</v>
      </c>
      <c r="L66" s="138"/>
      <c r="M66" s="138"/>
      <c r="N66" s="138"/>
      <c r="O66" s="138"/>
    </row>
    <row r="67" spans="1:15" ht="22.5" x14ac:dyDescent="0.25">
      <c r="A67" s="125" t="s">
        <v>916</v>
      </c>
      <c r="E67" s="430"/>
      <c r="F67" s="362"/>
      <c r="G67" s="430"/>
      <c r="H67" s="137" t="s">
        <v>151</v>
      </c>
      <c r="I67" s="139" t="s">
        <v>46</v>
      </c>
      <c r="J67" s="362"/>
      <c r="K67" s="265" t="s">
        <v>46</v>
      </c>
      <c r="L67" s="138"/>
      <c r="M67" s="138"/>
      <c r="N67" s="138"/>
      <c r="O67" s="138"/>
    </row>
    <row r="68" spans="1:15" s="89" customFormat="1" ht="22.5" x14ac:dyDescent="0.25">
      <c r="A68" s="125" t="s">
        <v>1091</v>
      </c>
      <c r="B68" s="90"/>
      <c r="C68" s="239"/>
      <c r="E68" s="430"/>
      <c r="F68" s="362" t="s">
        <v>1088</v>
      </c>
      <c r="G68" s="430" t="s">
        <v>1087</v>
      </c>
      <c r="H68" s="137" t="s">
        <v>1089</v>
      </c>
      <c r="I68" s="139" t="s">
        <v>46</v>
      </c>
      <c r="J68" s="362" t="s">
        <v>256</v>
      </c>
      <c r="K68" s="265" t="s">
        <v>46</v>
      </c>
      <c r="L68" s="138"/>
      <c r="M68" s="138"/>
      <c r="N68" s="138"/>
      <c r="O68" s="138"/>
    </row>
    <row r="69" spans="1:15" ht="33.75" x14ac:dyDescent="0.25">
      <c r="A69" s="125" t="s">
        <v>1091</v>
      </c>
      <c r="B69" s="90"/>
      <c r="C69" s="239"/>
      <c r="E69" s="430"/>
      <c r="F69" s="362"/>
      <c r="G69" s="430"/>
      <c r="H69" s="137" t="s">
        <v>1090</v>
      </c>
      <c r="I69" s="139" t="s">
        <v>46</v>
      </c>
      <c r="J69" s="362"/>
      <c r="K69" s="265" t="s">
        <v>46</v>
      </c>
      <c r="L69" s="138"/>
      <c r="M69" s="138"/>
      <c r="N69" s="138"/>
      <c r="O69" s="138"/>
    </row>
  </sheetData>
  <mergeCells count="72">
    <mergeCell ref="I8:J8"/>
    <mergeCell ref="I9:J9"/>
    <mergeCell ref="E5:H5"/>
    <mergeCell ref="E6:H6"/>
    <mergeCell ref="E7:H7"/>
    <mergeCell ref="E8:H8"/>
    <mergeCell ref="E9:H9"/>
    <mergeCell ref="I5:J5"/>
    <mergeCell ref="I6:J6"/>
    <mergeCell ref="I7:J7"/>
    <mergeCell ref="E2:H2"/>
    <mergeCell ref="I2:J2"/>
    <mergeCell ref="E3:H3"/>
    <mergeCell ref="I3:J3"/>
    <mergeCell ref="E4:H4"/>
    <mergeCell ref="I4:J4"/>
    <mergeCell ref="E24:E30"/>
    <mergeCell ref="K12:K13"/>
    <mergeCell ref="G22:G23"/>
    <mergeCell ref="E14:E23"/>
    <mergeCell ref="F14:F23"/>
    <mergeCell ref="G14:G17"/>
    <mergeCell ref="F24:F30"/>
    <mergeCell ref="F12:F13"/>
    <mergeCell ref="G27:G30"/>
    <mergeCell ref="H27:H30"/>
    <mergeCell ref="F68:F69"/>
    <mergeCell ref="G68:G69"/>
    <mergeCell ref="J68:J69"/>
    <mergeCell ref="E50:E69"/>
    <mergeCell ref="E44:E49"/>
    <mergeCell ref="F44:F49"/>
    <mergeCell ref="F58:F67"/>
    <mergeCell ref="G58:G67"/>
    <mergeCell ref="J58:J67"/>
    <mergeCell ref="E40:E41"/>
    <mergeCell ref="F40:F41"/>
    <mergeCell ref="G40:G41"/>
    <mergeCell ref="E42:E43"/>
    <mergeCell ref="F42:F43"/>
    <mergeCell ref="G33:G36"/>
    <mergeCell ref="H33:H34"/>
    <mergeCell ref="L12:N12"/>
    <mergeCell ref="J12:J13"/>
    <mergeCell ref="H12:H13"/>
    <mergeCell ref="I12:I13"/>
    <mergeCell ref="H22:H23"/>
    <mergeCell ref="H14:H16"/>
    <mergeCell ref="J14:J16"/>
    <mergeCell ref="J22:J23"/>
    <mergeCell ref="G12:G13"/>
    <mergeCell ref="G18:G21"/>
    <mergeCell ref="J20:J21"/>
    <mergeCell ref="J25:J26"/>
    <mergeCell ref="G24:G26"/>
    <mergeCell ref="H24:H26"/>
    <mergeCell ref="O12:O13"/>
    <mergeCell ref="E11:O11"/>
    <mergeCell ref="J44:J49"/>
    <mergeCell ref="F50:F57"/>
    <mergeCell ref="G50:G57"/>
    <mergeCell ref="J54:J57"/>
    <mergeCell ref="J50:J52"/>
    <mergeCell ref="J33:J34"/>
    <mergeCell ref="J35:J36"/>
    <mergeCell ref="H31:H32"/>
    <mergeCell ref="E31:E38"/>
    <mergeCell ref="E12:E13"/>
    <mergeCell ref="J31:J32"/>
    <mergeCell ref="F31:F38"/>
    <mergeCell ref="H35:H36"/>
    <mergeCell ref="G31:G32"/>
  </mergeCells>
  <hyperlinks>
    <hyperlink ref="O2" location="Contents!A1" tooltip="Click to Goto Sheet" display="Goto Contents" xr:uid="{265F96E3-6643-44AB-B51C-23721C8EB484}"/>
  </hyperlinks>
  <pageMargins left="0.70866141732283472" right="0.70866141732283472" top="0.74803149606299213" bottom="0.74803149606299213" header="0.31496062992125984" footer="0.31496062992125984"/>
  <pageSetup paperSize="3" scale="90" fitToHeight="0" orientation="landscape" r:id="rId1"/>
  <headerFooter>
    <oddFooter>&amp;L&amp;F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4" tint="-0.249977111117893"/>
    <pageSetUpPr fitToPage="1"/>
  </sheetPr>
  <dimension ref="A1:P25"/>
  <sheetViews>
    <sheetView zoomScaleNormal="100" workbookViewId="0">
      <selection activeCell="L2" sqref="L2"/>
    </sheetView>
  </sheetViews>
  <sheetFormatPr defaultColWidth="9.140625" defaultRowHeight="11.25" x14ac:dyDescent="0.25"/>
  <cols>
    <col min="1" max="1" width="9.5703125" style="125" customWidth="1"/>
    <col min="2" max="2" width="12.28515625" style="99" hidden="1" customWidth="1"/>
    <col min="3" max="3" width="27" style="2" hidden="1" customWidth="1"/>
    <col min="4" max="4" width="2.7109375" style="2" customWidth="1"/>
    <col min="5" max="5" width="5.7109375" style="2" bestFit="1" customWidth="1"/>
    <col min="6" max="6" width="15.7109375" style="2" customWidth="1"/>
    <col min="7" max="7" width="5.7109375" style="99" customWidth="1"/>
    <col min="8" max="8" width="30.7109375" style="2" customWidth="1"/>
    <col min="9" max="9" width="8.7109375" style="99" customWidth="1"/>
    <col min="10" max="10" width="38.7109375" style="2" customWidth="1"/>
    <col min="11" max="11" width="10.7109375" style="2" customWidth="1"/>
    <col min="12" max="12" width="18.7109375" style="2" customWidth="1"/>
    <col min="13" max="15" width="10.7109375" style="2" customWidth="1"/>
    <col min="16" max="16" width="50.7109375" style="2" customWidth="1"/>
    <col min="17" max="16384" width="9.140625" style="2"/>
  </cols>
  <sheetData>
    <row r="1" spans="1:16" ht="23.25" thickBot="1" x14ac:dyDescent="0.3">
      <c r="A1" s="119" t="s">
        <v>918</v>
      </c>
      <c r="B1" s="98" t="s">
        <v>934</v>
      </c>
      <c r="C1" s="91" t="s">
        <v>917</v>
      </c>
      <c r="J1" s="3"/>
      <c r="K1" s="3"/>
    </row>
    <row r="2" spans="1:16" customFormat="1" ht="15" x14ac:dyDescent="0.25">
      <c r="A2" s="125" t="s">
        <v>1337</v>
      </c>
      <c r="B2" s="90"/>
      <c r="C2" s="2"/>
      <c r="E2" s="451" t="s">
        <v>481</v>
      </c>
      <c r="F2" s="452"/>
      <c r="G2" s="452"/>
      <c r="H2" s="452"/>
      <c r="I2" s="453"/>
      <c r="J2" s="454"/>
      <c r="L2" s="312" t="s">
        <v>1411</v>
      </c>
    </row>
    <row r="3" spans="1:16" customFormat="1" ht="15" x14ac:dyDescent="0.25">
      <c r="A3" s="125" t="s">
        <v>1337</v>
      </c>
      <c r="B3" s="90"/>
      <c r="C3" s="2"/>
      <c r="E3" s="445" t="s">
        <v>482</v>
      </c>
      <c r="F3" s="446"/>
      <c r="G3" s="446"/>
      <c r="H3" s="446"/>
      <c r="I3" s="455"/>
      <c r="J3" s="456"/>
    </row>
    <row r="4" spans="1:16" customFormat="1" ht="15" x14ac:dyDescent="0.25">
      <c r="A4" s="125" t="s">
        <v>1337</v>
      </c>
      <c r="B4" s="90"/>
      <c r="C4" s="2"/>
      <c r="E4" s="445" t="s">
        <v>483</v>
      </c>
      <c r="F4" s="446"/>
      <c r="G4" s="446"/>
      <c r="H4" s="446"/>
      <c r="I4" s="455"/>
      <c r="J4" s="456"/>
    </row>
    <row r="5" spans="1:16" customFormat="1" ht="15" x14ac:dyDescent="0.25">
      <c r="A5" s="125" t="s">
        <v>1337</v>
      </c>
      <c r="B5" s="90"/>
      <c r="C5" s="2"/>
      <c r="E5" s="445" t="s">
        <v>1245</v>
      </c>
      <c r="F5" s="446"/>
      <c r="G5" s="446"/>
      <c r="H5" s="446"/>
      <c r="I5" s="455"/>
      <c r="J5" s="456"/>
    </row>
    <row r="6" spans="1:16" customFormat="1" ht="15" x14ac:dyDescent="0.25">
      <c r="A6" s="125" t="s">
        <v>1337</v>
      </c>
      <c r="B6" s="90"/>
      <c r="C6" s="2"/>
      <c r="E6" s="445" t="s">
        <v>1244</v>
      </c>
      <c r="F6" s="446"/>
      <c r="G6" s="446"/>
      <c r="H6" s="446"/>
      <c r="I6" s="455"/>
      <c r="J6" s="456"/>
    </row>
    <row r="7" spans="1:16" customFormat="1" ht="15" x14ac:dyDescent="0.25">
      <c r="A7" s="125" t="s">
        <v>1337</v>
      </c>
      <c r="B7" s="90"/>
      <c r="C7" s="89"/>
      <c r="E7" s="445" t="s">
        <v>1322</v>
      </c>
      <c r="F7" s="446"/>
      <c r="G7" s="446"/>
      <c r="H7" s="446"/>
      <c r="I7" s="455"/>
      <c r="J7" s="456"/>
    </row>
    <row r="8" spans="1:16" customFormat="1" ht="15" x14ac:dyDescent="0.25">
      <c r="A8" s="125" t="s">
        <v>1337</v>
      </c>
      <c r="B8" s="90"/>
      <c r="C8" s="89"/>
      <c r="D8" s="70"/>
      <c r="E8" s="445" t="s">
        <v>1320</v>
      </c>
      <c r="F8" s="446"/>
      <c r="G8" s="446"/>
      <c r="H8" s="446"/>
      <c r="I8" s="447" t="s">
        <v>1321</v>
      </c>
      <c r="J8" s="448"/>
    </row>
    <row r="9" spans="1:16" customFormat="1" ht="15" x14ac:dyDescent="0.25">
      <c r="A9" s="125" t="s">
        <v>1337</v>
      </c>
      <c r="B9" s="90"/>
      <c r="C9" s="127"/>
      <c r="D9" s="70"/>
      <c r="E9" s="445" t="s">
        <v>1098</v>
      </c>
      <c r="F9" s="446"/>
      <c r="G9" s="446"/>
      <c r="H9" s="446"/>
      <c r="I9" s="449" t="s">
        <v>1099</v>
      </c>
      <c r="J9" s="450"/>
    </row>
    <row r="10" spans="1:16" customFormat="1" ht="15" x14ac:dyDescent="0.25">
      <c r="A10" s="125"/>
      <c r="B10" s="99"/>
      <c r="C10" s="127"/>
      <c r="D10" s="70"/>
      <c r="E10" s="99"/>
      <c r="F10" s="99"/>
      <c r="G10" s="99"/>
      <c r="H10" s="99"/>
      <c r="I10" s="99"/>
      <c r="J10" s="99"/>
      <c r="K10" s="99"/>
    </row>
    <row r="11" spans="1:16" ht="11.25" customHeight="1" x14ac:dyDescent="0.25">
      <c r="A11" s="125" t="s">
        <v>916</v>
      </c>
      <c r="E11" s="459" t="s">
        <v>839</v>
      </c>
      <c r="F11" s="392"/>
      <c r="G11" s="392"/>
      <c r="H11" s="392"/>
      <c r="I11" s="392"/>
      <c r="J11" s="392"/>
      <c r="K11" s="392"/>
      <c r="L11" s="392"/>
      <c r="M11" s="392"/>
      <c r="N11" s="392"/>
      <c r="O11" s="392"/>
      <c r="P11" s="460"/>
    </row>
    <row r="12" spans="1:16" ht="11.25" customHeight="1" x14ac:dyDescent="0.25">
      <c r="A12" s="125" t="s">
        <v>916</v>
      </c>
      <c r="B12" s="2"/>
      <c r="E12" s="464" t="s">
        <v>55</v>
      </c>
      <c r="F12" s="464" t="s">
        <v>83</v>
      </c>
      <c r="G12" s="466" t="s">
        <v>121</v>
      </c>
      <c r="H12" s="464" t="s">
        <v>0</v>
      </c>
      <c r="I12" s="466" t="s">
        <v>101</v>
      </c>
      <c r="J12" s="464" t="s">
        <v>10</v>
      </c>
      <c r="K12" s="464" t="s">
        <v>71</v>
      </c>
      <c r="L12" s="464" t="s">
        <v>1</v>
      </c>
      <c r="M12" s="468" t="s">
        <v>2</v>
      </c>
      <c r="N12" s="469"/>
      <c r="O12" s="470"/>
      <c r="P12" s="464" t="s">
        <v>152</v>
      </c>
    </row>
    <row r="13" spans="1:16" x14ac:dyDescent="0.2">
      <c r="A13" s="125" t="s">
        <v>916</v>
      </c>
      <c r="E13" s="465"/>
      <c r="F13" s="465"/>
      <c r="G13" s="467"/>
      <c r="H13" s="465"/>
      <c r="I13" s="467"/>
      <c r="J13" s="465"/>
      <c r="K13" s="465"/>
      <c r="L13" s="465"/>
      <c r="M13" s="144" t="s">
        <v>3</v>
      </c>
      <c r="N13" s="144" t="s">
        <v>4</v>
      </c>
      <c r="O13" s="144" t="s">
        <v>5</v>
      </c>
      <c r="P13" s="465"/>
    </row>
    <row r="14" spans="1:16" ht="11.25" customHeight="1" x14ac:dyDescent="0.25">
      <c r="A14" s="125" t="s">
        <v>916</v>
      </c>
      <c r="E14" s="471" t="s">
        <v>67</v>
      </c>
      <c r="F14" s="471" t="s">
        <v>120</v>
      </c>
      <c r="G14" s="472" t="s">
        <v>64</v>
      </c>
      <c r="H14" s="471" t="s">
        <v>9</v>
      </c>
      <c r="I14" s="139" t="s">
        <v>103</v>
      </c>
      <c r="J14" s="143" t="s">
        <v>48</v>
      </c>
      <c r="K14" s="137" t="s">
        <v>36</v>
      </c>
      <c r="L14" s="143" t="s">
        <v>783</v>
      </c>
      <c r="M14" s="138"/>
      <c r="N14" s="138"/>
      <c r="O14" s="138"/>
      <c r="P14" s="138"/>
    </row>
    <row r="15" spans="1:16" x14ac:dyDescent="0.25">
      <c r="A15" s="125" t="s">
        <v>1477</v>
      </c>
      <c r="B15" s="90"/>
      <c r="C15" s="89"/>
      <c r="E15" s="471"/>
      <c r="F15" s="471"/>
      <c r="G15" s="472"/>
      <c r="H15" s="471"/>
      <c r="I15" s="139" t="s">
        <v>59</v>
      </c>
      <c r="J15" s="143" t="s">
        <v>8</v>
      </c>
      <c r="K15" s="137" t="s">
        <v>36</v>
      </c>
      <c r="L15" s="137" t="s">
        <v>1495</v>
      </c>
      <c r="M15" s="138"/>
      <c r="N15" s="138"/>
      <c r="O15" s="138"/>
      <c r="P15" s="138"/>
    </row>
    <row r="16" spans="1:16" ht="11.25" customHeight="1" x14ac:dyDescent="0.25">
      <c r="A16" s="125" t="s">
        <v>916</v>
      </c>
      <c r="E16" s="471"/>
      <c r="F16" s="471"/>
      <c r="G16" s="472"/>
      <c r="H16" s="412"/>
      <c r="I16" s="440" t="s">
        <v>108</v>
      </c>
      <c r="J16" s="377" t="s">
        <v>28</v>
      </c>
      <c r="K16" s="137" t="s">
        <v>32</v>
      </c>
      <c r="L16" s="137" t="s">
        <v>45</v>
      </c>
      <c r="M16" s="138"/>
      <c r="N16" s="138"/>
      <c r="O16" s="138"/>
      <c r="P16" s="138"/>
    </row>
    <row r="17" spans="1:16" ht="11.25" customHeight="1" x14ac:dyDescent="0.25">
      <c r="A17" s="125" t="s">
        <v>1337</v>
      </c>
      <c r="B17" s="90"/>
      <c r="E17" s="471"/>
      <c r="F17" s="471"/>
      <c r="G17" s="472"/>
      <c r="H17" s="412"/>
      <c r="I17" s="442"/>
      <c r="J17" s="379"/>
      <c r="K17" s="137" t="s">
        <v>33</v>
      </c>
      <c r="L17" s="137" t="s">
        <v>45</v>
      </c>
      <c r="M17" s="253" t="s">
        <v>218</v>
      </c>
      <c r="N17" s="253" t="s">
        <v>218</v>
      </c>
      <c r="O17" s="253" t="s">
        <v>218</v>
      </c>
      <c r="P17" s="253" t="s">
        <v>218</v>
      </c>
    </row>
    <row r="18" spans="1:16" x14ac:dyDescent="0.25">
      <c r="A18" s="125" t="s">
        <v>916</v>
      </c>
      <c r="E18" s="471"/>
      <c r="F18" s="471"/>
      <c r="G18" s="472"/>
      <c r="H18" s="412"/>
      <c r="I18" s="139" t="s">
        <v>109</v>
      </c>
      <c r="J18" s="137" t="s">
        <v>29</v>
      </c>
      <c r="K18" s="137" t="s">
        <v>46</v>
      </c>
      <c r="L18" s="137" t="s">
        <v>51</v>
      </c>
      <c r="M18" s="138"/>
      <c r="N18" s="138"/>
      <c r="O18" s="138"/>
      <c r="P18" s="138"/>
    </row>
    <row r="19" spans="1:16" x14ac:dyDescent="0.25">
      <c r="A19" s="125" t="s">
        <v>1337</v>
      </c>
      <c r="B19" s="90"/>
      <c r="C19" s="89"/>
      <c r="E19" s="471"/>
      <c r="F19" s="471"/>
      <c r="G19" s="472"/>
      <c r="H19" s="412"/>
      <c r="I19" s="139" t="s">
        <v>112</v>
      </c>
      <c r="J19" s="137" t="s">
        <v>1260</v>
      </c>
      <c r="K19" s="137" t="s">
        <v>46</v>
      </c>
      <c r="L19" s="362" t="s">
        <v>1162</v>
      </c>
      <c r="M19" s="138"/>
      <c r="N19" s="138"/>
      <c r="O19" s="138"/>
      <c r="P19" s="265" t="s">
        <v>1331</v>
      </c>
    </row>
    <row r="20" spans="1:16" x14ac:dyDescent="0.25">
      <c r="A20" s="125" t="s">
        <v>1337</v>
      </c>
      <c r="B20" s="90"/>
      <c r="C20" s="89"/>
      <c r="E20" s="471"/>
      <c r="F20" s="471"/>
      <c r="G20" s="472"/>
      <c r="H20" s="412"/>
      <c r="I20" s="139" t="s">
        <v>113</v>
      </c>
      <c r="J20" s="137" t="s">
        <v>1211</v>
      </c>
      <c r="K20" s="137" t="s">
        <v>46</v>
      </c>
      <c r="L20" s="362"/>
      <c r="M20" s="138"/>
      <c r="N20" s="138"/>
      <c r="O20" s="138"/>
      <c r="P20" s="265" t="s">
        <v>1331</v>
      </c>
    </row>
    <row r="21" spans="1:16" x14ac:dyDescent="0.25">
      <c r="A21" s="125" t="s">
        <v>1337</v>
      </c>
      <c r="B21" s="90"/>
      <c r="C21" s="89"/>
      <c r="E21" s="471"/>
      <c r="F21" s="471"/>
      <c r="G21" s="472"/>
      <c r="H21" s="412"/>
      <c r="I21" s="139" t="s">
        <v>114</v>
      </c>
      <c r="J21" s="137" t="s">
        <v>47</v>
      </c>
      <c r="K21" s="137" t="s">
        <v>46</v>
      </c>
      <c r="L21" s="362"/>
      <c r="M21" s="138"/>
      <c r="N21" s="138"/>
      <c r="O21" s="138"/>
      <c r="P21" s="265" t="s">
        <v>1331</v>
      </c>
    </row>
    <row r="22" spans="1:16" x14ac:dyDescent="0.25">
      <c r="A22" s="125" t="s">
        <v>1337</v>
      </c>
      <c r="B22" s="90"/>
      <c r="C22" s="89"/>
      <c r="E22" s="471"/>
      <c r="F22" s="471"/>
      <c r="G22" s="472"/>
      <c r="H22" s="412"/>
      <c r="I22" s="139" t="s">
        <v>115</v>
      </c>
      <c r="J22" s="137" t="s">
        <v>1163</v>
      </c>
      <c r="K22" s="137" t="s">
        <v>46</v>
      </c>
      <c r="L22" s="362"/>
      <c r="M22" s="138"/>
      <c r="N22" s="138"/>
      <c r="O22" s="138"/>
      <c r="P22" s="265" t="s">
        <v>1331</v>
      </c>
    </row>
    <row r="23" spans="1:16" x14ac:dyDescent="0.25">
      <c r="A23" s="125" t="s">
        <v>1337</v>
      </c>
      <c r="B23" s="90"/>
      <c r="C23" s="89"/>
      <c r="E23" s="471"/>
      <c r="F23" s="471"/>
      <c r="G23" s="472"/>
      <c r="H23" s="412"/>
      <c r="I23" s="139" t="s">
        <v>116</v>
      </c>
      <c r="J23" s="137" t="s">
        <v>1164</v>
      </c>
      <c r="K23" s="137" t="s">
        <v>46</v>
      </c>
      <c r="L23" s="362"/>
      <c r="M23" s="138"/>
      <c r="N23" s="138"/>
      <c r="O23" s="138"/>
      <c r="P23" s="265" t="s">
        <v>1331</v>
      </c>
    </row>
    <row r="24" spans="1:16" x14ac:dyDescent="0.25">
      <c r="A24" s="125" t="s">
        <v>1337</v>
      </c>
      <c r="B24" s="90"/>
      <c r="C24" s="89"/>
      <c r="E24" s="471"/>
      <c r="F24" s="471"/>
      <c r="G24" s="472"/>
      <c r="H24" s="412"/>
      <c r="I24" s="139" t="s">
        <v>117</v>
      </c>
      <c r="J24" s="137" t="s">
        <v>1165</v>
      </c>
      <c r="K24" s="137" t="s">
        <v>46</v>
      </c>
      <c r="L24" s="362"/>
      <c r="M24" s="138"/>
      <c r="N24" s="138"/>
      <c r="O24" s="138"/>
      <c r="P24" s="265" t="s">
        <v>1331</v>
      </c>
    </row>
    <row r="25" spans="1:16" x14ac:dyDescent="0.25">
      <c r="D25" s="4"/>
      <c r="E25" s="4"/>
      <c r="F25" s="4"/>
      <c r="G25" s="142"/>
      <c r="H25" s="4"/>
      <c r="I25" s="142"/>
      <c r="J25" s="5"/>
      <c r="K25" s="4"/>
      <c r="L25" s="4"/>
      <c r="M25" s="4"/>
      <c r="N25" s="4"/>
      <c r="O25" s="4"/>
    </row>
  </sheetData>
  <mergeCells count="34">
    <mergeCell ref="E8:H8"/>
    <mergeCell ref="I8:J8"/>
    <mergeCell ref="E9:H9"/>
    <mergeCell ref="I9:J9"/>
    <mergeCell ref="E5:H5"/>
    <mergeCell ref="I5:J5"/>
    <mergeCell ref="E6:H6"/>
    <mergeCell ref="I6:J6"/>
    <mergeCell ref="E7:H7"/>
    <mergeCell ref="I7:J7"/>
    <mergeCell ref="E2:H2"/>
    <mergeCell ref="I2:J2"/>
    <mergeCell ref="E3:H3"/>
    <mergeCell ref="I3:J3"/>
    <mergeCell ref="E4:H4"/>
    <mergeCell ref="I4:J4"/>
    <mergeCell ref="E14:E24"/>
    <mergeCell ref="I16:I17"/>
    <mergeCell ref="J16:J17"/>
    <mergeCell ref="H14:H24"/>
    <mergeCell ref="L19:L24"/>
    <mergeCell ref="F14:F24"/>
    <mergeCell ref="G14:G24"/>
    <mergeCell ref="P12:P13"/>
    <mergeCell ref="E11:P11"/>
    <mergeCell ref="E12:E13"/>
    <mergeCell ref="F12:F13"/>
    <mergeCell ref="G12:G13"/>
    <mergeCell ref="H12:H13"/>
    <mergeCell ref="I12:I13"/>
    <mergeCell ref="J12:J13"/>
    <mergeCell ref="K12:K13"/>
    <mergeCell ref="L12:L13"/>
    <mergeCell ref="M12:O12"/>
  </mergeCells>
  <hyperlinks>
    <hyperlink ref="L2" location="Contents!A1" tooltip="Click to Goto Sheet" display="Goto Contents" xr:uid="{873205B6-D254-4DB6-8E5D-F844FE542067}"/>
  </hyperlinks>
  <pageMargins left="0.70866141732283472" right="0.70866141732283472" top="0.74803149606299213" bottom="0.74803149606299213" header="0.31496062992125984" footer="0.31496062992125984"/>
  <pageSetup paperSize="3" scale="90" fitToHeight="0" orientation="landscape" r:id="rId1"/>
  <headerFooter>
    <oddFooter>&amp;L&amp;F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4" tint="-0.249977111117893"/>
    <pageSetUpPr fitToPage="1"/>
  </sheetPr>
  <dimension ref="A1:S91"/>
  <sheetViews>
    <sheetView zoomScale="130" zoomScaleNormal="130" workbookViewId="0">
      <selection activeCell="J20" sqref="J20:J21"/>
    </sheetView>
  </sheetViews>
  <sheetFormatPr defaultColWidth="9.140625" defaultRowHeight="11.25" x14ac:dyDescent="0.25"/>
  <cols>
    <col min="1" max="1" width="11.7109375" style="125" customWidth="1"/>
    <col min="2" max="2" width="15.7109375" style="99" hidden="1" customWidth="1"/>
    <col min="3" max="3" width="50.5703125" style="2" hidden="1" customWidth="1"/>
    <col min="4" max="4" width="2.7109375" style="2" customWidth="1"/>
    <col min="5" max="5" width="5.7109375" style="2" customWidth="1"/>
    <col min="6" max="6" width="15.7109375" style="2" customWidth="1"/>
    <col min="7" max="7" width="5.7109375" style="99" customWidth="1"/>
    <col min="8" max="8" width="30.7109375" style="2" customWidth="1"/>
    <col min="9" max="9" width="8.7109375" style="99" customWidth="1"/>
    <col min="10" max="10" width="38.7109375" style="2" customWidth="1"/>
    <col min="11" max="11" width="14.5703125" style="2" bestFit="1" customWidth="1"/>
    <col min="12" max="12" width="20.5703125" style="2" customWidth="1"/>
    <col min="13" max="13" width="20.5703125" style="127" customWidth="1"/>
    <col min="14" max="14" width="30.7109375" style="2" customWidth="1"/>
    <col min="15" max="15" width="50.7109375" style="2" customWidth="1"/>
    <col min="16" max="19" width="10.7109375" style="2" customWidth="1"/>
    <col min="20" max="16384" width="9.140625" style="2"/>
  </cols>
  <sheetData>
    <row r="1" spans="1:19" ht="23.25" thickBot="1" x14ac:dyDescent="0.3">
      <c r="A1" s="119" t="s">
        <v>918</v>
      </c>
      <c r="B1" s="98" t="s">
        <v>934</v>
      </c>
      <c r="C1" s="91" t="s">
        <v>917</v>
      </c>
      <c r="D1" s="15"/>
      <c r="E1" s="4"/>
      <c r="F1" s="4"/>
      <c r="G1" s="142"/>
      <c r="H1" s="4"/>
      <c r="I1" s="142"/>
      <c r="J1" s="5"/>
      <c r="K1" s="4"/>
      <c r="L1" s="4"/>
      <c r="M1" s="268"/>
      <c r="N1" s="4"/>
      <c r="O1" s="4"/>
      <c r="P1" s="4"/>
      <c r="Q1" s="4"/>
      <c r="R1" s="4"/>
      <c r="S1" s="4"/>
    </row>
    <row r="2" spans="1:19" customFormat="1" ht="15" x14ac:dyDescent="0.25">
      <c r="A2" s="125" t="s">
        <v>1337</v>
      </c>
      <c r="B2" s="90"/>
      <c r="C2" s="2"/>
      <c r="E2" s="451" t="s">
        <v>481</v>
      </c>
      <c r="F2" s="452"/>
      <c r="G2" s="452"/>
      <c r="H2" s="452"/>
      <c r="I2" s="453"/>
      <c r="J2" s="454"/>
      <c r="L2" s="312" t="s">
        <v>1411</v>
      </c>
      <c r="M2" s="70"/>
    </row>
    <row r="3" spans="1:19" customFormat="1" ht="15" x14ac:dyDescent="0.25">
      <c r="A3" s="125" t="s">
        <v>1337</v>
      </c>
      <c r="B3" s="90"/>
      <c r="C3" s="2"/>
      <c r="E3" s="445" t="s">
        <v>482</v>
      </c>
      <c r="F3" s="446"/>
      <c r="G3" s="446"/>
      <c r="H3" s="446"/>
      <c r="I3" s="455"/>
      <c r="J3" s="456"/>
      <c r="M3" s="70"/>
    </row>
    <row r="4" spans="1:19" customFormat="1" ht="15" x14ac:dyDescent="0.25">
      <c r="A4" s="125" t="s">
        <v>1337</v>
      </c>
      <c r="B4" s="90"/>
      <c r="C4" s="2"/>
      <c r="E4" s="445" t="s">
        <v>483</v>
      </c>
      <c r="F4" s="446"/>
      <c r="G4" s="446"/>
      <c r="H4" s="446"/>
      <c r="I4" s="455"/>
      <c r="J4" s="456"/>
      <c r="M4" s="70"/>
    </row>
    <row r="5" spans="1:19" customFormat="1" ht="15" x14ac:dyDescent="0.25">
      <c r="A5" s="125" t="s">
        <v>1337</v>
      </c>
      <c r="B5" s="90"/>
      <c r="C5" s="2"/>
      <c r="E5" s="445" t="s">
        <v>1245</v>
      </c>
      <c r="F5" s="446"/>
      <c r="G5" s="446"/>
      <c r="H5" s="446"/>
      <c r="I5" s="455"/>
      <c r="J5" s="456"/>
      <c r="M5" s="70"/>
    </row>
    <row r="6" spans="1:19" customFormat="1" ht="15" x14ac:dyDescent="0.25">
      <c r="A6" s="125" t="s">
        <v>1337</v>
      </c>
      <c r="B6" s="90"/>
      <c r="C6" s="2"/>
      <c r="E6" s="445" t="s">
        <v>1244</v>
      </c>
      <c r="F6" s="446"/>
      <c r="G6" s="446"/>
      <c r="H6" s="446"/>
      <c r="I6" s="455"/>
      <c r="J6" s="456"/>
      <c r="M6" s="70"/>
    </row>
    <row r="7" spans="1:19" customFormat="1" ht="15" x14ac:dyDescent="0.25">
      <c r="A7" s="125" t="s">
        <v>1337</v>
      </c>
      <c r="B7" s="90"/>
      <c r="C7" s="89"/>
      <c r="E7" s="445" t="s">
        <v>1322</v>
      </c>
      <c r="F7" s="446"/>
      <c r="G7" s="446"/>
      <c r="H7" s="446"/>
      <c r="I7" s="455"/>
      <c r="J7" s="456"/>
      <c r="M7" s="70"/>
    </row>
    <row r="8" spans="1:19" customFormat="1" ht="15" x14ac:dyDescent="0.25">
      <c r="A8" s="125" t="s">
        <v>1337</v>
      </c>
      <c r="B8" s="90"/>
      <c r="C8" s="89"/>
      <c r="D8" s="70"/>
      <c r="E8" s="445" t="s">
        <v>1320</v>
      </c>
      <c r="F8" s="446"/>
      <c r="G8" s="446"/>
      <c r="H8" s="446"/>
      <c r="I8" s="447" t="s">
        <v>1321</v>
      </c>
      <c r="J8" s="448"/>
      <c r="M8" s="70"/>
    </row>
    <row r="9" spans="1:19" customFormat="1" ht="15" x14ac:dyDescent="0.25">
      <c r="A9" s="125" t="s">
        <v>1337</v>
      </c>
      <c r="B9" s="90"/>
      <c r="C9" s="127"/>
      <c r="D9" s="70"/>
      <c r="E9" s="445" t="s">
        <v>1098</v>
      </c>
      <c r="F9" s="446"/>
      <c r="G9" s="446"/>
      <c r="H9" s="446"/>
      <c r="I9" s="449" t="s">
        <v>1099</v>
      </c>
      <c r="J9" s="450"/>
      <c r="M9" s="70"/>
    </row>
    <row r="10" spans="1:19" customFormat="1" ht="15" x14ac:dyDescent="0.25">
      <c r="A10" s="125"/>
      <c r="B10" s="99"/>
      <c r="C10" s="127"/>
      <c r="D10" s="70"/>
      <c r="E10" s="99"/>
      <c r="F10" s="99"/>
      <c r="G10" s="99"/>
      <c r="H10" s="99"/>
      <c r="I10" s="99"/>
      <c r="J10" s="99"/>
      <c r="K10" s="99"/>
      <c r="M10" s="70"/>
    </row>
    <row r="11" spans="1:19" ht="22.5" x14ac:dyDescent="0.25">
      <c r="A11" s="125" t="s">
        <v>1337</v>
      </c>
      <c r="D11" s="4"/>
      <c r="E11" s="116" t="s">
        <v>55</v>
      </c>
      <c r="F11" s="116" t="s">
        <v>83</v>
      </c>
      <c r="G11" s="225" t="s">
        <v>121</v>
      </c>
      <c r="H11" s="116" t="s">
        <v>0</v>
      </c>
      <c r="I11" s="225" t="s">
        <v>101</v>
      </c>
      <c r="J11" s="116" t="s">
        <v>10</v>
      </c>
      <c r="K11" s="116" t="s">
        <v>71</v>
      </c>
      <c r="L11" s="116" t="s">
        <v>1</v>
      </c>
      <c r="M11" s="225" t="s">
        <v>1367</v>
      </c>
      <c r="N11" s="269" t="s">
        <v>2</v>
      </c>
      <c r="O11" s="269" t="s">
        <v>152</v>
      </c>
      <c r="P11" s="3"/>
      <c r="Q11" s="3"/>
      <c r="R11" s="3"/>
      <c r="S11" s="3"/>
    </row>
    <row r="12" spans="1:19" x14ac:dyDescent="0.25">
      <c r="A12" s="125" t="s">
        <v>1091</v>
      </c>
      <c r="B12" s="90"/>
      <c r="C12" s="89"/>
      <c r="E12" s="362" t="s">
        <v>68</v>
      </c>
      <c r="F12" s="362" t="s">
        <v>11</v>
      </c>
      <c r="G12" s="430" t="s">
        <v>56</v>
      </c>
      <c r="H12" s="362" t="s">
        <v>18</v>
      </c>
      <c r="I12" s="430" t="s">
        <v>98</v>
      </c>
      <c r="J12" s="362" t="s">
        <v>1092</v>
      </c>
      <c r="K12" s="137" t="s">
        <v>34</v>
      </c>
      <c r="L12" s="430" t="s">
        <v>46</v>
      </c>
      <c r="M12" s="265" t="s">
        <v>46</v>
      </c>
      <c r="N12" s="254"/>
      <c r="O12" s="254"/>
    </row>
    <row r="13" spans="1:19" ht="15" customHeight="1" x14ac:dyDescent="0.25">
      <c r="A13" s="125" t="s">
        <v>916</v>
      </c>
      <c r="B13" s="90"/>
      <c r="C13" s="89"/>
      <c r="E13" s="362"/>
      <c r="F13" s="362"/>
      <c r="G13" s="430"/>
      <c r="H13" s="362"/>
      <c r="I13" s="430"/>
      <c r="J13" s="362"/>
      <c r="K13" s="137" t="s">
        <v>35</v>
      </c>
      <c r="L13" s="430"/>
      <c r="M13" s="265" t="s">
        <v>46</v>
      </c>
      <c r="N13" s="254"/>
      <c r="O13" s="254"/>
    </row>
    <row r="14" spans="1:19" ht="15" customHeight="1" x14ac:dyDescent="0.25">
      <c r="A14" s="125" t="s">
        <v>916</v>
      </c>
      <c r="E14" s="362"/>
      <c r="F14" s="362"/>
      <c r="G14" s="430"/>
      <c r="H14" s="362"/>
      <c r="I14" s="430"/>
      <c r="J14" s="362"/>
      <c r="K14" s="137" t="s">
        <v>36</v>
      </c>
      <c r="L14" s="430"/>
      <c r="M14" s="265" t="s">
        <v>46</v>
      </c>
      <c r="N14" s="254"/>
      <c r="O14" s="254"/>
    </row>
    <row r="15" spans="1:19" ht="15" customHeight="1" x14ac:dyDescent="0.25">
      <c r="A15" s="125" t="s">
        <v>1091</v>
      </c>
      <c r="B15" s="90"/>
      <c r="C15" s="89"/>
      <c r="E15" s="362"/>
      <c r="F15" s="362"/>
      <c r="G15" s="430"/>
      <c r="H15" s="362"/>
      <c r="I15" s="430"/>
      <c r="J15" s="137" t="s">
        <v>1077</v>
      </c>
      <c r="K15" s="137" t="s">
        <v>36</v>
      </c>
      <c r="L15" s="137" t="s">
        <v>1078</v>
      </c>
      <c r="M15" s="265" t="s">
        <v>46</v>
      </c>
      <c r="N15" s="254"/>
      <c r="O15" s="254"/>
    </row>
    <row r="16" spans="1:19" ht="15" customHeight="1" x14ac:dyDescent="0.25">
      <c r="A16" s="125" t="s">
        <v>916</v>
      </c>
      <c r="B16" s="90"/>
      <c r="C16" s="89"/>
      <c r="E16" s="362"/>
      <c r="F16" s="362"/>
      <c r="G16" s="430"/>
      <c r="H16" s="362"/>
      <c r="I16" s="430" t="s">
        <v>99</v>
      </c>
      <c r="J16" s="137" t="s">
        <v>19</v>
      </c>
      <c r="K16" s="137" t="s">
        <v>36</v>
      </c>
      <c r="L16" s="137" t="s">
        <v>37</v>
      </c>
      <c r="M16" s="265" t="s">
        <v>46</v>
      </c>
      <c r="N16" s="254"/>
      <c r="O16" s="254"/>
    </row>
    <row r="17" spans="1:15" ht="15" customHeight="1" x14ac:dyDescent="0.25">
      <c r="A17" s="125" t="s">
        <v>1091</v>
      </c>
      <c r="B17" s="90"/>
      <c r="C17" s="89"/>
      <c r="E17" s="362"/>
      <c r="F17" s="362"/>
      <c r="G17" s="430"/>
      <c r="H17" s="362"/>
      <c r="I17" s="430"/>
      <c r="J17" s="137" t="s">
        <v>1079</v>
      </c>
      <c r="K17" s="137" t="s">
        <v>36</v>
      </c>
      <c r="L17" s="137" t="s">
        <v>37</v>
      </c>
      <c r="M17" s="265" t="s">
        <v>46</v>
      </c>
      <c r="N17" s="254"/>
      <c r="O17" s="254"/>
    </row>
    <row r="18" spans="1:15" ht="15" customHeight="1" x14ac:dyDescent="0.25">
      <c r="A18" s="125" t="s">
        <v>916</v>
      </c>
      <c r="E18" s="362"/>
      <c r="F18" s="362"/>
      <c r="G18" s="430"/>
      <c r="H18" s="362"/>
      <c r="I18" s="430"/>
      <c r="J18" s="137" t="s">
        <v>38</v>
      </c>
      <c r="K18" s="137" t="s">
        <v>36</v>
      </c>
      <c r="L18" s="362" t="s">
        <v>40</v>
      </c>
      <c r="M18" s="265" t="s">
        <v>46</v>
      </c>
      <c r="N18" s="254"/>
      <c r="O18" s="254"/>
    </row>
    <row r="19" spans="1:15" ht="15" customHeight="1" x14ac:dyDescent="0.25">
      <c r="A19" s="125" t="s">
        <v>916</v>
      </c>
      <c r="E19" s="362"/>
      <c r="F19" s="362"/>
      <c r="G19" s="430"/>
      <c r="H19" s="362"/>
      <c r="I19" s="430"/>
      <c r="J19" s="137" t="s">
        <v>39</v>
      </c>
      <c r="K19" s="137" t="s">
        <v>36</v>
      </c>
      <c r="L19" s="362"/>
      <c r="M19" s="265" t="s">
        <v>46</v>
      </c>
      <c r="N19" s="254"/>
      <c r="O19" s="254"/>
    </row>
    <row r="20" spans="1:15" ht="15" customHeight="1" x14ac:dyDescent="0.25">
      <c r="A20" s="125" t="s">
        <v>916</v>
      </c>
      <c r="E20" s="362"/>
      <c r="F20" s="362"/>
      <c r="G20" s="430"/>
      <c r="H20" s="362"/>
      <c r="I20" s="430" t="s">
        <v>100</v>
      </c>
      <c r="J20" s="362" t="s">
        <v>20</v>
      </c>
      <c r="K20" s="137" t="s">
        <v>35</v>
      </c>
      <c r="L20" s="362" t="s">
        <v>41</v>
      </c>
      <c r="M20" s="265" t="s">
        <v>46</v>
      </c>
      <c r="N20" s="254"/>
      <c r="O20" s="254"/>
    </row>
    <row r="21" spans="1:15" ht="15.75" customHeight="1" x14ac:dyDescent="0.25">
      <c r="A21" s="125" t="s">
        <v>916</v>
      </c>
      <c r="E21" s="362"/>
      <c r="F21" s="362"/>
      <c r="G21" s="430"/>
      <c r="H21" s="362"/>
      <c r="I21" s="430"/>
      <c r="J21" s="362"/>
      <c r="K21" s="137" t="s">
        <v>36</v>
      </c>
      <c r="L21" s="362"/>
      <c r="M21" s="265" t="s">
        <v>46</v>
      </c>
      <c r="N21" s="254"/>
      <c r="O21" s="254"/>
    </row>
    <row r="22" spans="1:15" ht="27" customHeight="1" x14ac:dyDescent="0.25">
      <c r="A22" s="125" t="s">
        <v>1337</v>
      </c>
      <c r="B22" s="90"/>
      <c r="C22" s="89"/>
      <c r="E22" s="362"/>
      <c r="F22" s="362"/>
      <c r="G22" s="377" t="s">
        <v>57</v>
      </c>
      <c r="H22" s="377" t="s">
        <v>6</v>
      </c>
      <c r="I22" s="440" t="s">
        <v>102</v>
      </c>
      <c r="J22" s="377" t="s">
        <v>22</v>
      </c>
      <c r="K22" s="137" t="s">
        <v>1363</v>
      </c>
      <c r="L22" s="137" t="s">
        <v>1161</v>
      </c>
      <c r="M22" s="226"/>
      <c r="N22" s="265" t="s">
        <v>46</v>
      </c>
      <c r="O22" s="254"/>
    </row>
    <row r="23" spans="1:15" ht="22.5" x14ac:dyDescent="0.25">
      <c r="A23" s="125" t="s">
        <v>1337</v>
      </c>
      <c r="B23" s="90"/>
      <c r="C23" s="89"/>
      <c r="E23" s="362"/>
      <c r="F23" s="362"/>
      <c r="G23" s="378"/>
      <c r="H23" s="378"/>
      <c r="I23" s="441"/>
      <c r="J23" s="378"/>
      <c r="K23" s="137" t="s">
        <v>1364</v>
      </c>
      <c r="L23" s="362" t="s">
        <v>1365</v>
      </c>
      <c r="M23" s="227"/>
      <c r="N23" s="254"/>
      <c r="O23" s="254"/>
    </row>
    <row r="24" spans="1:15" ht="22.5" x14ac:dyDescent="0.25">
      <c r="A24" s="125" t="s">
        <v>1337</v>
      </c>
      <c r="B24" s="90"/>
      <c r="C24" s="89"/>
      <c r="E24" s="362"/>
      <c r="F24" s="362"/>
      <c r="G24" s="378"/>
      <c r="H24" s="378"/>
      <c r="I24" s="442"/>
      <c r="J24" s="379"/>
      <c r="K24" s="137" t="s">
        <v>1366</v>
      </c>
      <c r="L24" s="362"/>
      <c r="M24" s="227"/>
      <c r="N24" s="254"/>
      <c r="O24" s="254"/>
    </row>
    <row r="25" spans="1:15" x14ac:dyDescent="0.25">
      <c r="A25" s="125" t="s">
        <v>1622</v>
      </c>
      <c r="B25" s="90" t="s">
        <v>1564</v>
      </c>
      <c r="C25" s="89" t="s">
        <v>1567</v>
      </c>
      <c r="E25" s="362"/>
      <c r="F25" s="362"/>
      <c r="G25" s="378"/>
      <c r="H25" s="378"/>
      <c r="I25" s="441" t="s">
        <v>103</v>
      </c>
      <c r="J25" s="378" t="s">
        <v>21</v>
      </c>
      <c r="K25" s="137" t="s">
        <v>35</v>
      </c>
      <c r="L25" s="137" t="s">
        <v>1224</v>
      </c>
      <c r="M25" s="265" t="s">
        <v>46</v>
      </c>
      <c r="N25" s="254"/>
      <c r="O25" s="254"/>
    </row>
    <row r="26" spans="1:15" x14ac:dyDescent="0.25">
      <c r="A26" s="125" t="s">
        <v>1622</v>
      </c>
      <c r="B26" s="90" t="s">
        <v>1564</v>
      </c>
      <c r="C26" s="89" t="s">
        <v>1567</v>
      </c>
      <c r="E26" s="362"/>
      <c r="F26" s="362"/>
      <c r="G26" s="378"/>
      <c r="H26" s="378"/>
      <c r="I26" s="441"/>
      <c r="J26" s="378"/>
      <c r="K26" s="137" t="s">
        <v>36</v>
      </c>
      <c r="L26" s="137" t="s">
        <v>1224</v>
      </c>
      <c r="M26" s="265" t="s">
        <v>46</v>
      </c>
      <c r="N26" s="254"/>
      <c r="O26" s="254"/>
    </row>
    <row r="27" spans="1:15" ht="22.5" x14ac:dyDescent="0.25">
      <c r="A27" s="125" t="s">
        <v>1622</v>
      </c>
      <c r="B27" s="90" t="s">
        <v>1564</v>
      </c>
      <c r="C27" s="89" t="s">
        <v>1567</v>
      </c>
      <c r="E27" s="362"/>
      <c r="F27" s="362"/>
      <c r="G27" s="378"/>
      <c r="H27" s="378"/>
      <c r="I27" s="441"/>
      <c r="J27" s="378"/>
      <c r="K27" s="137" t="s">
        <v>1208</v>
      </c>
      <c r="L27" s="137" t="s">
        <v>256</v>
      </c>
      <c r="M27" s="265" t="s">
        <v>46</v>
      </c>
      <c r="N27" s="254"/>
      <c r="O27" s="254"/>
    </row>
    <row r="28" spans="1:15" ht="16.5" customHeight="1" x14ac:dyDescent="0.25">
      <c r="A28" s="125" t="s">
        <v>916</v>
      </c>
      <c r="B28" s="90"/>
      <c r="C28" s="89"/>
      <c r="E28" s="362"/>
      <c r="F28" s="362"/>
      <c r="G28" s="378"/>
      <c r="H28" s="378"/>
      <c r="I28" s="442"/>
      <c r="J28" s="379"/>
      <c r="K28" s="137" t="s">
        <v>36</v>
      </c>
      <c r="L28" s="137" t="s">
        <v>784</v>
      </c>
      <c r="M28" s="265" t="s">
        <v>46</v>
      </c>
      <c r="N28" s="254"/>
      <c r="O28" s="254"/>
    </row>
    <row r="29" spans="1:15" ht="15" customHeight="1" x14ac:dyDescent="0.25">
      <c r="A29" s="125" t="s">
        <v>916</v>
      </c>
      <c r="E29" s="362"/>
      <c r="F29" s="362"/>
      <c r="G29" s="430" t="s">
        <v>58</v>
      </c>
      <c r="H29" s="362" t="s">
        <v>7</v>
      </c>
      <c r="I29" s="139" t="s">
        <v>104</v>
      </c>
      <c r="J29" s="143" t="s">
        <v>23</v>
      </c>
      <c r="K29" s="137" t="s">
        <v>36</v>
      </c>
      <c r="L29" s="143" t="s">
        <v>49</v>
      </c>
      <c r="M29" s="265" t="s">
        <v>46</v>
      </c>
      <c r="N29" s="254"/>
      <c r="O29" s="254"/>
    </row>
    <row r="30" spans="1:15" ht="15" customHeight="1" x14ac:dyDescent="0.25">
      <c r="A30" s="125" t="s">
        <v>916</v>
      </c>
      <c r="E30" s="362"/>
      <c r="F30" s="362"/>
      <c r="G30" s="430"/>
      <c r="H30" s="362"/>
      <c r="I30" s="430" t="s">
        <v>105</v>
      </c>
      <c r="J30" s="362" t="s">
        <v>126</v>
      </c>
      <c r="K30" s="137" t="s">
        <v>35</v>
      </c>
      <c r="L30" s="362" t="s">
        <v>42</v>
      </c>
      <c r="M30" s="265" t="s">
        <v>46</v>
      </c>
      <c r="N30" s="254"/>
      <c r="O30" s="254"/>
    </row>
    <row r="31" spans="1:15" ht="15" customHeight="1" x14ac:dyDescent="0.25">
      <c r="A31" s="125" t="s">
        <v>916</v>
      </c>
      <c r="E31" s="362"/>
      <c r="F31" s="362"/>
      <c r="G31" s="430"/>
      <c r="H31" s="362"/>
      <c r="I31" s="430"/>
      <c r="J31" s="362"/>
      <c r="K31" s="137" t="s">
        <v>36</v>
      </c>
      <c r="L31" s="362"/>
      <c r="M31" s="265" t="s">
        <v>46</v>
      </c>
      <c r="N31" s="254"/>
      <c r="O31" s="254"/>
    </row>
    <row r="32" spans="1:15" ht="15" customHeight="1" x14ac:dyDescent="0.25">
      <c r="A32" s="125" t="s">
        <v>916</v>
      </c>
      <c r="E32" s="362"/>
      <c r="F32" s="362"/>
      <c r="G32" s="430"/>
      <c r="H32" s="362"/>
      <c r="I32" s="430"/>
      <c r="J32" s="362" t="s">
        <v>127</v>
      </c>
      <c r="K32" s="137" t="s">
        <v>35</v>
      </c>
      <c r="L32" s="362" t="s">
        <v>1040</v>
      </c>
      <c r="M32" s="265" t="s">
        <v>46</v>
      </c>
      <c r="N32" s="254"/>
      <c r="O32" s="254"/>
    </row>
    <row r="33" spans="1:17" ht="15" customHeight="1" x14ac:dyDescent="0.25">
      <c r="A33" s="125" t="s">
        <v>916</v>
      </c>
      <c r="E33" s="362"/>
      <c r="F33" s="362"/>
      <c r="G33" s="430"/>
      <c r="H33" s="362"/>
      <c r="I33" s="430"/>
      <c r="J33" s="362"/>
      <c r="K33" s="137" t="s">
        <v>36</v>
      </c>
      <c r="L33" s="362"/>
      <c r="M33" s="265" t="s">
        <v>46</v>
      </c>
      <c r="N33" s="254"/>
      <c r="O33" s="254"/>
    </row>
    <row r="34" spans="1:17" ht="15" customHeight="1" x14ac:dyDescent="0.25">
      <c r="A34" s="125" t="s">
        <v>916</v>
      </c>
      <c r="E34" s="362"/>
      <c r="F34" s="362"/>
      <c r="G34" s="430"/>
      <c r="H34" s="362"/>
      <c r="I34" s="430" t="s">
        <v>106</v>
      </c>
      <c r="J34" s="362" t="s">
        <v>24</v>
      </c>
      <c r="K34" s="137" t="s">
        <v>35</v>
      </c>
      <c r="L34" s="362" t="s">
        <v>43</v>
      </c>
      <c r="M34" s="265" t="s">
        <v>46</v>
      </c>
      <c r="N34" s="254"/>
      <c r="O34" s="254"/>
    </row>
    <row r="35" spans="1:17" ht="15" customHeight="1" x14ac:dyDescent="0.25">
      <c r="A35" s="125" t="s">
        <v>916</v>
      </c>
      <c r="E35" s="362"/>
      <c r="F35" s="362"/>
      <c r="G35" s="430"/>
      <c r="H35" s="362"/>
      <c r="I35" s="430"/>
      <c r="J35" s="362"/>
      <c r="K35" s="137" t="s">
        <v>36</v>
      </c>
      <c r="L35" s="362"/>
      <c r="M35" s="265" t="s">
        <v>46</v>
      </c>
      <c r="N35" s="254"/>
      <c r="O35" s="254"/>
    </row>
    <row r="36" spans="1:17" ht="15" customHeight="1" x14ac:dyDescent="0.25">
      <c r="A36" s="125" t="s">
        <v>916</v>
      </c>
      <c r="E36" s="362"/>
      <c r="F36" s="362"/>
      <c r="G36" s="430"/>
      <c r="H36" s="362"/>
      <c r="I36" s="430" t="s">
        <v>107</v>
      </c>
      <c r="J36" s="362" t="s">
        <v>25</v>
      </c>
      <c r="K36" s="137" t="s">
        <v>35</v>
      </c>
      <c r="L36" s="362" t="s">
        <v>44</v>
      </c>
      <c r="M36" s="265" t="s">
        <v>46</v>
      </c>
      <c r="N36" s="254"/>
      <c r="O36" s="254"/>
    </row>
    <row r="37" spans="1:17" ht="15.75" customHeight="1" x14ac:dyDescent="0.25">
      <c r="A37" s="125" t="s">
        <v>916</v>
      </c>
      <c r="E37" s="362"/>
      <c r="F37" s="362"/>
      <c r="G37" s="430"/>
      <c r="H37" s="362"/>
      <c r="I37" s="430"/>
      <c r="J37" s="362"/>
      <c r="K37" s="137" t="s">
        <v>36</v>
      </c>
      <c r="L37" s="362"/>
      <c r="M37" s="265" t="s">
        <v>46</v>
      </c>
      <c r="N37" s="254"/>
      <c r="O37" s="254"/>
    </row>
    <row r="38" spans="1:17" x14ac:dyDescent="0.25">
      <c r="A38" s="125" t="s">
        <v>1477</v>
      </c>
      <c r="B38" s="90"/>
      <c r="C38" s="89"/>
      <c r="E38" s="362"/>
      <c r="F38" s="362"/>
      <c r="G38" s="430" t="s">
        <v>59</v>
      </c>
      <c r="H38" s="362" t="s">
        <v>26</v>
      </c>
      <c r="I38" s="430" t="s">
        <v>59</v>
      </c>
      <c r="J38" s="362" t="s">
        <v>8</v>
      </c>
      <c r="K38" s="137" t="s">
        <v>35</v>
      </c>
      <c r="L38" s="362" t="s">
        <v>1495</v>
      </c>
      <c r="M38" s="265" t="s">
        <v>46</v>
      </c>
      <c r="N38" s="254"/>
      <c r="O38" s="254"/>
    </row>
    <row r="39" spans="1:17" x14ac:dyDescent="0.25">
      <c r="A39" s="125" t="s">
        <v>1477</v>
      </c>
      <c r="B39" s="90"/>
      <c r="C39" s="89"/>
      <c r="E39" s="362"/>
      <c r="F39" s="362"/>
      <c r="G39" s="430"/>
      <c r="H39" s="362"/>
      <c r="I39" s="430"/>
      <c r="J39" s="362"/>
      <c r="K39" s="137" t="s">
        <v>36</v>
      </c>
      <c r="L39" s="362"/>
      <c r="M39" s="265" t="s">
        <v>46</v>
      </c>
      <c r="N39" s="254"/>
      <c r="O39" s="254"/>
    </row>
    <row r="40" spans="1:17" ht="15" customHeight="1" x14ac:dyDescent="0.25">
      <c r="A40" s="125" t="s">
        <v>916</v>
      </c>
      <c r="E40" s="362"/>
      <c r="F40" s="362"/>
      <c r="G40" s="430" t="s">
        <v>61</v>
      </c>
      <c r="H40" s="362" t="s">
        <v>30</v>
      </c>
      <c r="I40" s="139" t="s">
        <v>108</v>
      </c>
      <c r="J40" s="143" t="s">
        <v>28</v>
      </c>
      <c r="K40" s="137" t="s">
        <v>46</v>
      </c>
      <c r="L40" s="143" t="s">
        <v>45</v>
      </c>
      <c r="M40" s="265" t="s">
        <v>46</v>
      </c>
      <c r="N40" s="254"/>
      <c r="O40" s="254"/>
    </row>
    <row r="41" spans="1:17" ht="15.75" customHeight="1" x14ac:dyDescent="0.25">
      <c r="A41" s="125" t="s">
        <v>916</v>
      </c>
      <c r="E41" s="362"/>
      <c r="F41" s="362"/>
      <c r="G41" s="430"/>
      <c r="H41" s="362"/>
      <c r="I41" s="139" t="s">
        <v>109</v>
      </c>
      <c r="J41" s="143" t="s">
        <v>29</v>
      </c>
      <c r="K41" s="137" t="s">
        <v>46</v>
      </c>
      <c r="L41" s="137" t="s">
        <v>256</v>
      </c>
      <c r="M41" s="265" t="s">
        <v>46</v>
      </c>
      <c r="N41" s="254"/>
      <c r="O41" s="254"/>
    </row>
    <row r="42" spans="1:17" x14ac:dyDescent="0.25">
      <c r="A42" s="125" t="s">
        <v>1147</v>
      </c>
      <c r="B42" s="90"/>
      <c r="C42" s="89"/>
      <c r="E42" s="362"/>
      <c r="F42" s="362"/>
      <c r="G42" s="430" t="s">
        <v>62</v>
      </c>
      <c r="H42" s="362" t="s">
        <v>1064</v>
      </c>
      <c r="I42" s="430" t="s">
        <v>110</v>
      </c>
      <c r="J42" s="362" t="s">
        <v>1095</v>
      </c>
      <c r="K42" s="362"/>
      <c r="L42" s="362"/>
      <c r="M42" s="362"/>
      <c r="N42" s="362"/>
      <c r="O42" s="362"/>
      <c r="P42" s="362"/>
      <c r="Q42" s="362"/>
    </row>
    <row r="43" spans="1:17" ht="33.75" customHeight="1" x14ac:dyDescent="0.25">
      <c r="A43" s="125" t="s">
        <v>1069</v>
      </c>
      <c r="B43" s="90"/>
      <c r="C43" s="89"/>
      <c r="E43" s="362"/>
      <c r="F43" s="362"/>
      <c r="G43" s="430"/>
      <c r="H43" s="362"/>
      <c r="I43" s="430"/>
      <c r="J43" s="137" t="s">
        <v>834</v>
      </c>
      <c r="K43" s="137" t="s">
        <v>36</v>
      </c>
      <c r="L43" s="137" t="s">
        <v>833</v>
      </c>
      <c r="M43" s="265" t="s">
        <v>46</v>
      </c>
      <c r="N43" s="138"/>
      <c r="O43" s="138"/>
      <c r="P43" s="138"/>
      <c r="Q43" s="138"/>
    </row>
    <row r="44" spans="1:17" ht="11.25" customHeight="1" x14ac:dyDescent="0.25">
      <c r="A44" s="125" t="s">
        <v>1069</v>
      </c>
      <c r="B44" s="90"/>
      <c r="C44" s="89"/>
      <c r="E44" s="362"/>
      <c r="F44" s="362"/>
      <c r="G44" s="430"/>
      <c r="H44" s="362"/>
      <c r="I44" s="430"/>
      <c r="J44" s="362" t="s">
        <v>1071</v>
      </c>
      <c r="K44" s="137" t="s">
        <v>36</v>
      </c>
      <c r="L44" s="137" t="s">
        <v>1058</v>
      </c>
      <c r="M44" s="265" t="s">
        <v>46</v>
      </c>
      <c r="N44" s="138"/>
      <c r="O44" s="138"/>
      <c r="P44" s="138"/>
      <c r="Q44" s="138"/>
    </row>
    <row r="45" spans="1:17" ht="11.25" customHeight="1" x14ac:dyDescent="0.25">
      <c r="A45" s="125" t="s">
        <v>1069</v>
      </c>
      <c r="B45" s="90"/>
      <c r="C45" s="89"/>
      <c r="E45" s="362"/>
      <c r="F45" s="362"/>
      <c r="G45" s="430"/>
      <c r="H45" s="362"/>
      <c r="I45" s="430"/>
      <c r="J45" s="362"/>
      <c r="K45" s="137" t="s">
        <v>35</v>
      </c>
      <c r="L45" s="137" t="s">
        <v>1036</v>
      </c>
      <c r="M45" s="265" t="s">
        <v>46</v>
      </c>
      <c r="N45" s="138"/>
      <c r="O45" s="138"/>
      <c r="P45" s="138"/>
      <c r="Q45" s="138"/>
    </row>
    <row r="46" spans="1:17" ht="11.25" customHeight="1" x14ac:dyDescent="0.25">
      <c r="A46" s="125" t="s">
        <v>1477</v>
      </c>
      <c r="B46" s="90"/>
      <c r="C46" s="89"/>
      <c r="E46" s="362"/>
      <c r="F46" s="362"/>
      <c r="G46" s="430"/>
      <c r="H46" s="362"/>
      <c r="I46" s="430"/>
      <c r="J46" s="362" t="s">
        <v>1072</v>
      </c>
      <c r="K46" s="137" t="s">
        <v>36</v>
      </c>
      <c r="L46" s="137" t="s">
        <v>1496</v>
      </c>
      <c r="M46" s="265" t="s">
        <v>46</v>
      </c>
      <c r="N46" s="138"/>
      <c r="O46" s="138"/>
      <c r="P46" s="138"/>
      <c r="Q46" s="138"/>
    </row>
    <row r="47" spans="1:17" ht="11.25" customHeight="1" x14ac:dyDescent="0.25">
      <c r="A47" s="125" t="s">
        <v>1477</v>
      </c>
      <c r="B47" s="90"/>
      <c r="C47" s="89"/>
      <c r="E47" s="362"/>
      <c r="F47" s="362"/>
      <c r="G47" s="430"/>
      <c r="H47" s="362"/>
      <c r="I47" s="430"/>
      <c r="J47" s="362"/>
      <c r="K47" s="137" t="s">
        <v>35</v>
      </c>
      <c r="L47" s="137" t="s">
        <v>1478</v>
      </c>
      <c r="M47" s="265" t="s">
        <v>46</v>
      </c>
      <c r="N47" s="138"/>
      <c r="O47" s="138"/>
      <c r="P47" s="138"/>
      <c r="Q47" s="138"/>
    </row>
    <row r="48" spans="1:17" ht="11.25" customHeight="1" x14ac:dyDescent="0.25">
      <c r="A48" s="125" t="s">
        <v>1069</v>
      </c>
      <c r="B48" s="90"/>
      <c r="C48" s="89"/>
      <c r="E48" s="362"/>
      <c r="F48" s="362"/>
      <c r="G48" s="430"/>
      <c r="H48" s="362"/>
      <c r="I48" s="430"/>
      <c r="J48" s="137" t="s">
        <v>1056</v>
      </c>
      <c r="K48" s="137" t="s">
        <v>46</v>
      </c>
      <c r="L48" s="137" t="s">
        <v>1055</v>
      </c>
      <c r="M48" s="265" t="s">
        <v>46</v>
      </c>
      <c r="N48" s="138"/>
      <c r="O48" s="138"/>
      <c r="P48" s="138"/>
      <c r="Q48" s="138"/>
    </row>
    <row r="49" spans="1:17" ht="11.25" customHeight="1" x14ac:dyDescent="0.25">
      <c r="A49" s="125" t="s">
        <v>1477</v>
      </c>
      <c r="B49" s="90"/>
      <c r="C49" s="89"/>
      <c r="E49" s="362"/>
      <c r="F49" s="362"/>
      <c r="G49" s="430"/>
      <c r="H49" s="362"/>
      <c r="I49" s="430"/>
      <c r="J49" s="362" t="s">
        <v>1481</v>
      </c>
      <c r="K49" s="137" t="s">
        <v>36</v>
      </c>
      <c r="L49" s="137" t="s">
        <v>1497</v>
      </c>
      <c r="M49" s="265" t="s">
        <v>46</v>
      </c>
      <c r="N49" s="138"/>
      <c r="O49" s="138"/>
      <c r="P49" s="138"/>
      <c r="Q49" s="138"/>
    </row>
    <row r="50" spans="1:17" ht="11.25" customHeight="1" x14ac:dyDescent="0.25">
      <c r="A50" s="125" t="s">
        <v>1477</v>
      </c>
      <c r="B50" s="90"/>
      <c r="C50" s="89"/>
      <c r="E50" s="362"/>
      <c r="F50" s="362"/>
      <c r="G50" s="430"/>
      <c r="H50" s="362"/>
      <c r="I50" s="430"/>
      <c r="J50" s="362"/>
      <c r="K50" s="137" t="s">
        <v>35</v>
      </c>
      <c r="L50" s="137" t="s">
        <v>1498</v>
      </c>
      <c r="M50" s="265" t="s">
        <v>46</v>
      </c>
      <c r="N50" s="138"/>
      <c r="O50" s="138"/>
      <c r="P50" s="138"/>
      <c r="Q50" s="138"/>
    </row>
    <row r="51" spans="1:17" ht="11.25" customHeight="1" x14ac:dyDescent="0.25">
      <c r="A51" s="125" t="s">
        <v>1477</v>
      </c>
      <c r="B51" s="90"/>
      <c r="C51" s="89"/>
      <c r="E51" s="362"/>
      <c r="F51" s="362"/>
      <c r="G51" s="430"/>
      <c r="H51" s="362"/>
      <c r="I51" s="430"/>
      <c r="J51" s="137" t="s">
        <v>1506</v>
      </c>
      <c r="K51" s="137" t="s">
        <v>46</v>
      </c>
      <c r="L51" s="137" t="s">
        <v>1055</v>
      </c>
      <c r="M51" s="265" t="s">
        <v>46</v>
      </c>
      <c r="N51" s="138"/>
      <c r="O51" s="138"/>
      <c r="P51" s="138"/>
      <c r="Q51" s="138"/>
    </row>
    <row r="52" spans="1:17" ht="11.25" customHeight="1" x14ac:dyDescent="0.25">
      <c r="A52" s="125" t="s">
        <v>1477</v>
      </c>
      <c r="B52" s="90"/>
      <c r="C52" s="89"/>
      <c r="E52" s="362"/>
      <c r="F52" s="362"/>
      <c r="G52" s="430"/>
      <c r="H52" s="362"/>
      <c r="I52" s="430" t="s">
        <v>111</v>
      </c>
      <c r="J52" s="362" t="s">
        <v>1499</v>
      </c>
      <c r="K52" s="362"/>
      <c r="L52" s="362"/>
      <c r="M52" s="362"/>
      <c r="N52" s="362"/>
      <c r="O52" s="362"/>
      <c r="P52" s="362"/>
      <c r="Q52" s="362"/>
    </row>
    <row r="53" spans="1:17" ht="11.25" customHeight="1" x14ac:dyDescent="0.25">
      <c r="A53" s="125" t="s">
        <v>1069</v>
      </c>
      <c r="B53" s="90"/>
      <c r="C53" s="89"/>
      <c r="E53" s="362"/>
      <c r="F53" s="362"/>
      <c r="G53" s="430"/>
      <c r="H53" s="362"/>
      <c r="I53" s="430"/>
      <c r="J53" s="137" t="s">
        <v>834</v>
      </c>
      <c r="K53" s="137" t="s">
        <v>36</v>
      </c>
      <c r="L53" s="137" t="s">
        <v>96</v>
      </c>
      <c r="M53" s="265" t="s">
        <v>46</v>
      </c>
      <c r="N53" s="138"/>
      <c r="O53" s="138"/>
      <c r="P53" s="138"/>
      <c r="Q53" s="138"/>
    </row>
    <row r="54" spans="1:17" ht="11.25" customHeight="1" x14ac:dyDescent="0.25">
      <c r="A54" s="125" t="s">
        <v>1069</v>
      </c>
      <c r="B54" s="90"/>
      <c r="C54" s="89"/>
      <c r="E54" s="362"/>
      <c r="F54" s="362"/>
      <c r="G54" s="430"/>
      <c r="H54" s="362"/>
      <c r="I54" s="430"/>
      <c r="J54" s="362" t="s">
        <v>1073</v>
      </c>
      <c r="K54" s="137" t="s">
        <v>36</v>
      </c>
      <c r="L54" s="137" t="s">
        <v>1058</v>
      </c>
      <c r="M54" s="265" t="s">
        <v>46</v>
      </c>
      <c r="N54" s="138"/>
      <c r="O54" s="138"/>
      <c r="P54" s="138"/>
      <c r="Q54" s="138"/>
    </row>
    <row r="55" spans="1:17" ht="11.25" customHeight="1" x14ac:dyDescent="0.25">
      <c r="A55" s="125" t="s">
        <v>1069</v>
      </c>
      <c r="B55" s="90"/>
      <c r="C55" s="89"/>
      <c r="E55" s="362"/>
      <c r="F55" s="362"/>
      <c r="G55" s="430"/>
      <c r="H55" s="362"/>
      <c r="I55" s="430"/>
      <c r="J55" s="362"/>
      <c r="K55" s="137" t="s">
        <v>35</v>
      </c>
      <c r="L55" s="137" t="s">
        <v>1036</v>
      </c>
      <c r="M55" s="265" t="s">
        <v>46</v>
      </c>
      <c r="N55" s="138"/>
      <c r="O55" s="138"/>
      <c r="P55" s="138"/>
      <c r="Q55" s="138"/>
    </row>
    <row r="56" spans="1:17" ht="11.25" customHeight="1" x14ac:dyDescent="0.25">
      <c r="A56" s="125" t="s">
        <v>1069</v>
      </c>
      <c r="B56" s="90"/>
      <c r="C56" s="89"/>
      <c r="E56" s="362"/>
      <c r="F56" s="362"/>
      <c r="G56" s="430"/>
      <c r="H56" s="362"/>
      <c r="I56" s="430"/>
      <c r="J56" s="362" t="s">
        <v>1074</v>
      </c>
      <c r="K56" s="137" t="s">
        <v>36</v>
      </c>
      <c r="L56" s="137" t="s">
        <v>1059</v>
      </c>
      <c r="M56" s="265" t="s">
        <v>46</v>
      </c>
      <c r="N56" s="138"/>
      <c r="O56" s="138"/>
      <c r="P56" s="138"/>
      <c r="Q56" s="138"/>
    </row>
    <row r="57" spans="1:17" ht="11.25" customHeight="1" x14ac:dyDescent="0.25">
      <c r="A57" s="125" t="s">
        <v>1069</v>
      </c>
      <c r="B57" s="90"/>
      <c r="C57" s="89"/>
      <c r="E57" s="362"/>
      <c r="F57" s="362"/>
      <c r="G57" s="430"/>
      <c r="H57" s="362"/>
      <c r="I57" s="430"/>
      <c r="J57" s="362"/>
      <c r="K57" s="137" t="s">
        <v>35</v>
      </c>
      <c r="L57" s="137" t="s">
        <v>1037</v>
      </c>
      <c r="M57" s="265" t="s">
        <v>46</v>
      </c>
      <c r="N57" s="138"/>
      <c r="O57" s="138"/>
      <c r="P57" s="138"/>
      <c r="Q57" s="138"/>
    </row>
    <row r="58" spans="1:17" ht="11.25" customHeight="1" x14ac:dyDescent="0.25">
      <c r="A58" s="125" t="s">
        <v>1477</v>
      </c>
      <c r="B58" s="90"/>
      <c r="C58" s="89"/>
      <c r="E58" s="362"/>
      <c r="F58" s="362"/>
      <c r="G58" s="430"/>
      <c r="H58" s="362"/>
      <c r="I58" s="430"/>
      <c r="J58" s="362" t="s">
        <v>1507</v>
      </c>
      <c r="K58" s="137" t="s">
        <v>36</v>
      </c>
      <c r="L58" s="137" t="s">
        <v>1061</v>
      </c>
      <c r="M58" s="265" t="s">
        <v>46</v>
      </c>
      <c r="N58" s="138"/>
      <c r="O58" s="138"/>
      <c r="P58" s="138"/>
      <c r="Q58" s="138"/>
    </row>
    <row r="59" spans="1:17" ht="11.25" customHeight="1" x14ac:dyDescent="0.25">
      <c r="A59" s="125" t="s">
        <v>1477</v>
      </c>
      <c r="B59" s="90"/>
      <c r="C59" s="89"/>
      <c r="E59" s="362"/>
      <c r="F59" s="362"/>
      <c r="G59" s="430"/>
      <c r="H59" s="362"/>
      <c r="I59" s="430"/>
      <c r="J59" s="362"/>
      <c r="K59" s="137" t="s">
        <v>35</v>
      </c>
      <c r="L59" s="137" t="s">
        <v>1062</v>
      </c>
      <c r="M59" s="265" t="s">
        <v>46</v>
      </c>
      <c r="N59" s="138"/>
      <c r="O59" s="138"/>
      <c r="P59" s="138"/>
      <c r="Q59" s="138"/>
    </row>
    <row r="60" spans="1:17" ht="11.25" customHeight="1" x14ac:dyDescent="0.25">
      <c r="A60" s="125" t="s">
        <v>1477</v>
      </c>
      <c r="B60" s="90"/>
      <c r="C60" s="89"/>
      <c r="E60" s="362"/>
      <c r="F60" s="362"/>
      <c r="G60" s="430"/>
      <c r="H60" s="362"/>
      <c r="I60" s="430"/>
      <c r="J60" s="137" t="s">
        <v>1508</v>
      </c>
      <c r="K60" s="137" t="s">
        <v>46</v>
      </c>
      <c r="L60" s="137" t="s">
        <v>1057</v>
      </c>
      <c r="M60" s="265" t="s">
        <v>46</v>
      </c>
      <c r="N60" s="138"/>
      <c r="O60" s="138"/>
      <c r="P60" s="138"/>
      <c r="Q60" s="138"/>
    </row>
    <row r="61" spans="1:17" ht="11.25" customHeight="1" x14ac:dyDescent="0.25">
      <c r="A61" s="125" t="s">
        <v>1477</v>
      </c>
      <c r="B61" s="90"/>
      <c r="C61" s="89"/>
      <c r="E61" s="362"/>
      <c r="F61" s="362"/>
      <c r="G61" s="430"/>
      <c r="H61" s="362"/>
      <c r="I61" s="430"/>
      <c r="J61" s="362" t="s">
        <v>1500</v>
      </c>
      <c r="K61" s="362"/>
      <c r="L61" s="362"/>
      <c r="M61" s="362"/>
      <c r="N61" s="362"/>
      <c r="O61" s="362"/>
      <c r="P61" s="362"/>
      <c r="Q61" s="362"/>
    </row>
    <row r="62" spans="1:17" ht="11.25" customHeight="1" x14ac:dyDescent="0.25">
      <c r="A62" s="125" t="s">
        <v>1477</v>
      </c>
      <c r="B62" s="90"/>
      <c r="C62" s="89"/>
      <c r="E62" s="362"/>
      <c r="F62" s="362"/>
      <c r="G62" s="430"/>
      <c r="H62" s="362"/>
      <c r="I62" s="430"/>
      <c r="J62" s="137" t="s">
        <v>834</v>
      </c>
      <c r="K62" s="137" t="s">
        <v>36</v>
      </c>
      <c r="L62" s="137" t="s">
        <v>96</v>
      </c>
      <c r="M62" s="265" t="s">
        <v>46</v>
      </c>
      <c r="N62" s="138"/>
      <c r="O62" s="138"/>
      <c r="P62" s="138"/>
      <c r="Q62" s="138"/>
    </row>
    <row r="63" spans="1:17" ht="11.25" customHeight="1" x14ac:dyDescent="0.25">
      <c r="A63" s="125" t="s">
        <v>1477</v>
      </c>
      <c r="B63" s="90"/>
      <c r="C63" s="89"/>
      <c r="E63" s="362"/>
      <c r="F63" s="362"/>
      <c r="G63" s="430"/>
      <c r="H63" s="362"/>
      <c r="I63" s="430"/>
      <c r="J63" s="362" t="s">
        <v>1073</v>
      </c>
      <c r="K63" s="137" t="s">
        <v>36</v>
      </c>
      <c r="L63" s="137" t="s">
        <v>1058</v>
      </c>
      <c r="M63" s="265" t="s">
        <v>46</v>
      </c>
      <c r="N63" s="138"/>
      <c r="O63" s="138"/>
      <c r="P63" s="138"/>
      <c r="Q63" s="138"/>
    </row>
    <row r="64" spans="1:17" ht="11.25" customHeight="1" x14ac:dyDescent="0.25">
      <c r="A64" s="125" t="s">
        <v>1477</v>
      </c>
      <c r="B64" s="90"/>
      <c r="C64" s="89"/>
      <c r="E64" s="362"/>
      <c r="F64" s="362"/>
      <c r="G64" s="430"/>
      <c r="H64" s="362"/>
      <c r="I64" s="430"/>
      <c r="J64" s="362"/>
      <c r="K64" s="137" t="s">
        <v>35</v>
      </c>
      <c r="L64" s="137" t="s">
        <v>1036</v>
      </c>
      <c r="M64" s="265" t="s">
        <v>46</v>
      </c>
      <c r="N64" s="138"/>
      <c r="O64" s="138"/>
      <c r="P64" s="138"/>
      <c r="Q64" s="138"/>
    </row>
    <row r="65" spans="1:17" ht="11.25" customHeight="1" x14ac:dyDescent="0.25">
      <c r="A65" s="125" t="s">
        <v>1069</v>
      </c>
      <c r="B65" s="90"/>
      <c r="C65" s="89"/>
      <c r="E65" s="362"/>
      <c r="F65" s="362"/>
      <c r="G65" s="430"/>
      <c r="H65" s="362"/>
      <c r="I65" s="430"/>
      <c r="J65" s="362" t="s">
        <v>1074</v>
      </c>
      <c r="K65" s="137" t="s">
        <v>36</v>
      </c>
      <c r="L65" s="137" t="s">
        <v>1059</v>
      </c>
      <c r="M65" s="265" t="s">
        <v>46</v>
      </c>
      <c r="N65" s="138"/>
      <c r="O65" s="138"/>
      <c r="P65" s="138"/>
      <c r="Q65" s="138"/>
    </row>
    <row r="66" spans="1:17" ht="11.25" customHeight="1" x14ac:dyDescent="0.25">
      <c r="A66" s="125" t="s">
        <v>1069</v>
      </c>
      <c r="B66" s="90"/>
      <c r="C66" s="89"/>
      <c r="E66" s="362"/>
      <c r="F66" s="362"/>
      <c r="G66" s="430"/>
      <c r="H66" s="362"/>
      <c r="I66" s="430"/>
      <c r="J66" s="362"/>
      <c r="K66" s="137" t="s">
        <v>35</v>
      </c>
      <c r="L66" s="137" t="s">
        <v>1037</v>
      </c>
      <c r="M66" s="265" t="s">
        <v>46</v>
      </c>
      <c r="N66" s="138"/>
      <c r="O66" s="138"/>
      <c r="P66" s="138"/>
      <c r="Q66" s="138"/>
    </row>
    <row r="67" spans="1:17" ht="11.25" customHeight="1" x14ac:dyDescent="0.25">
      <c r="A67" s="125" t="s">
        <v>1069</v>
      </c>
      <c r="B67" s="90"/>
      <c r="C67" s="89"/>
      <c r="E67" s="362"/>
      <c r="F67" s="362"/>
      <c r="G67" s="430"/>
      <c r="H67" s="362"/>
      <c r="I67" s="430"/>
      <c r="J67" s="362" t="s">
        <v>1509</v>
      </c>
      <c r="K67" s="137" t="s">
        <v>36</v>
      </c>
      <c r="L67" s="137" t="s">
        <v>1501</v>
      </c>
      <c r="M67" s="265" t="s">
        <v>46</v>
      </c>
      <c r="N67" s="138"/>
      <c r="O67" s="138"/>
      <c r="P67" s="138"/>
      <c r="Q67" s="138"/>
    </row>
    <row r="68" spans="1:17" ht="11.25" customHeight="1" x14ac:dyDescent="0.25">
      <c r="A68" s="125" t="s">
        <v>1069</v>
      </c>
      <c r="B68" s="90"/>
      <c r="C68" s="89"/>
      <c r="D68" s="4"/>
      <c r="E68" s="362"/>
      <c r="F68" s="362"/>
      <c r="G68" s="430"/>
      <c r="H68" s="362"/>
      <c r="I68" s="430"/>
      <c r="J68" s="362"/>
      <c r="K68" s="137" t="s">
        <v>35</v>
      </c>
      <c r="L68" s="137" t="s">
        <v>1502</v>
      </c>
      <c r="M68" s="265" t="s">
        <v>46</v>
      </c>
      <c r="N68" s="138"/>
      <c r="O68" s="138"/>
      <c r="P68" s="138"/>
      <c r="Q68" s="138"/>
    </row>
    <row r="69" spans="1:17" ht="11.25" customHeight="1" x14ac:dyDescent="0.25">
      <c r="A69" s="125" t="s">
        <v>1069</v>
      </c>
      <c r="B69" s="90"/>
      <c r="C69" s="89"/>
      <c r="E69" s="362"/>
      <c r="F69" s="362"/>
      <c r="G69" s="430"/>
      <c r="H69" s="362"/>
      <c r="I69" s="430"/>
      <c r="J69" s="137" t="s">
        <v>1510</v>
      </c>
      <c r="K69" s="137" t="s">
        <v>46</v>
      </c>
      <c r="L69" s="137" t="s">
        <v>1057</v>
      </c>
      <c r="M69" s="265" t="s">
        <v>46</v>
      </c>
      <c r="N69" s="138"/>
      <c r="O69" s="138"/>
      <c r="P69" s="138"/>
      <c r="Q69" s="138"/>
    </row>
    <row r="70" spans="1:17" ht="11.25" customHeight="1" x14ac:dyDescent="0.25">
      <c r="A70" s="125" t="s">
        <v>1477</v>
      </c>
      <c r="B70" s="90"/>
      <c r="C70" s="89"/>
      <c r="E70" s="362"/>
      <c r="F70" s="362"/>
      <c r="G70" s="430"/>
      <c r="H70" s="362"/>
      <c r="I70" s="430"/>
      <c r="J70" s="377" t="s">
        <v>1505</v>
      </c>
      <c r="K70" s="137" t="s">
        <v>36</v>
      </c>
      <c r="L70" s="137" t="s">
        <v>1497</v>
      </c>
      <c r="M70" s="321" t="s">
        <v>46</v>
      </c>
      <c r="N70" s="138"/>
      <c r="O70" s="138"/>
      <c r="P70" s="138"/>
      <c r="Q70" s="138"/>
    </row>
    <row r="71" spans="1:17" ht="11.25" customHeight="1" x14ac:dyDescent="0.25">
      <c r="A71" s="125" t="s">
        <v>1477</v>
      </c>
      <c r="B71" s="90"/>
      <c r="C71" s="89"/>
      <c r="E71" s="362"/>
      <c r="F71" s="362"/>
      <c r="G71" s="430"/>
      <c r="H71" s="362"/>
      <c r="I71" s="430"/>
      <c r="J71" s="378"/>
      <c r="K71" s="137" t="s">
        <v>35</v>
      </c>
      <c r="L71" s="137" t="s">
        <v>1498</v>
      </c>
      <c r="M71" s="321" t="s">
        <v>46</v>
      </c>
      <c r="N71" s="138"/>
      <c r="O71" s="138"/>
      <c r="P71" s="138"/>
      <c r="Q71" s="138"/>
    </row>
    <row r="72" spans="1:17" ht="11.25" customHeight="1" x14ac:dyDescent="0.25">
      <c r="A72" s="125" t="s">
        <v>1477</v>
      </c>
      <c r="B72" s="90"/>
      <c r="C72" s="89"/>
      <c r="E72" s="362"/>
      <c r="F72" s="362"/>
      <c r="G72" s="430"/>
      <c r="H72" s="362"/>
      <c r="I72" s="430"/>
      <c r="J72" s="137" t="s">
        <v>1511</v>
      </c>
      <c r="K72" s="137" t="s">
        <v>46</v>
      </c>
      <c r="L72" s="137" t="s">
        <v>1063</v>
      </c>
      <c r="M72" s="321" t="s">
        <v>46</v>
      </c>
      <c r="N72" s="138"/>
      <c r="O72" s="138"/>
      <c r="P72" s="138"/>
      <c r="Q72" s="138"/>
    </row>
    <row r="73" spans="1:17" ht="11.25" customHeight="1" x14ac:dyDescent="0.25">
      <c r="A73" s="125" t="s">
        <v>1477</v>
      </c>
      <c r="B73" s="90"/>
      <c r="C73" s="89"/>
      <c r="E73" s="362"/>
      <c r="F73" s="362"/>
      <c r="G73" s="430"/>
      <c r="H73" s="362"/>
      <c r="I73" s="430"/>
      <c r="J73" s="362" t="s">
        <v>1480</v>
      </c>
      <c r="K73" s="362"/>
      <c r="L73" s="362"/>
      <c r="M73" s="362"/>
      <c r="N73" s="362"/>
      <c r="O73" s="362"/>
      <c r="P73" s="362"/>
      <c r="Q73" s="362"/>
    </row>
    <row r="74" spans="1:17" ht="11.25" customHeight="1" x14ac:dyDescent="0.25">
      <c r="A74" s="125" t="s">
        <v>1477</v>
      </c>
      <c r="B74" s="90"/>
      <c r="C74" s="89"/>
      <c r="E74" s="362"/>
      <c r="F74" s="362"/>
      <c r="G74" s="430"/>
      <c r="H74" s="362"/>
      <c r="I74" s="430"/>
      <c r="J74" s="137" t="s">
        <v>1396</v>
      </c>
      <c r="K74" s="137" t="s">
        <v>36</v>
      </c>
      <c r="L74" s="137" t="s">
        <v>96</v>
      </c>
      <c r="M74" s="265" t="s">
        <v>46</v>
      </c>
      <c r="N74" s="317"/>
      <c r="O74" s="317"/>
      <c r="P74" s="317"/>
      <c r="Q74" s="317"/>
    </row>
    <row r="75" spans="1:17" ht="11.25" customHeight="1" x14ac:dyDescent="0.25">
      <c r="A75" s="125" t="s">
        <v>1477</v>
      </c>
      <c r="B75" s="90"/>
      <c r="C75" s="89"/>
      <c r="E75" s="362"/>
      <c r="F75" s="362"/>
      <c r="G75" s="430"/>
      <c r="H75" s="362"/>
      <c r="I75" s="430"/>
      <c r="J75" s="362" t="s">
        <v>1071</v>
      </c>
      <c r="K75" s="137" t="s">
        <v>36</v>
      </c>
      <c r="L75" s="137" t="s">
        <v>1058</v>
      </c>
      <c r="M75" s="265" t="s">
        <v>46</v>
      </c>
      <c r="N75" s="317"/>
      <c r="O75" s="317"/>
      <c r="P75" s="317"/>
      <c r="Q75" s="317"/>
    </row>
    <row r="76" spans="1:17" ht="11.25" customHeight="1" x14ac:dyDescent="0.25">
      <c r="A76" s="125" t="s">
        <v>1477</v>
      </c>
      <c r="B76" s="90"/>
      <c r="C76" s="89"/>
      <c r="E76" s="362"/>
      <c r="F76" s="362"/>
      <c r="G76" s="430"/>
      <c r="H76" s="362"/>
      <c r="I76" s="430"/>
      <c r="J76" s="362"/>
      <c r="K76" s="137" t="s">
        <v>35</v>
      </c>
      <c r="L76" s="137" t="s">
        <v>1036</v>
      </c>
      <c r="M76" s="265" t="s">
        <v>46</v>
      </c>
      <c r="N76" s="317"/>
      <c r="O76" s="317"/>
      <c r="P76" s="317"/>
      <c r="Q76" s="317"/>
    </row>
    <row r="77" spans="1:17" ht="11.25" customHeight="1" x14ac:dyDescent="0.25">
      <c r="A77" s="125" t="s">
        <v>1477</v>
      </c>
      <c r="B77" s="90"/>
      <c r="C77" s="89"/>
      <c r="E77" s="362"/>
      <c r="F77" s="362"/>
      <c r="G77" s="430"/>
      <c r="H77" s="362"/>
      <c r="I77" s="430"/>
      <c r="J77" s="362" t="s">
        <v>1072</v>
      </c>
      <c r="K77" s="137" t="s">
        <v>36</v>
      </c>
      <c r="L77" s="137" t="s">
        <v>1496</v>
      </c>
      <c r="M77" s="265" t="s">
        <v>46</v>
      </c>
      <c r="N77" s="317"/>
      <c r="O77" s="317"/>
      <c r="P77" s="317"/>
      <c r="Q77" s="317"/>
    </row>
    <row r="78" spans="1:17" ht="11.25" customHeight="1" x14ac:dyDescent="0.25">
      <c r="A78" s="125" t="s">
        <v>1477</v>
      </c>
      <c r="B78" s="90"/>
      <c r="C78" s="89"/>
      <c r="E78" s="362"/>
      <c r="F78" s="362"/>
      <c r="G78" s="430"/>
      <c r="H78" s="362"/>
      <c r="I78" s="430"/>
      <c r="J78" s="362"/>
      <c r="K78" s="137" t="s">
        <v>35</v>
      </c>
      <c r="L78" s="137" t="s">
        <v>1478</v>
      </c>
      <c r="M78" s="265" t="s">
        <v>46</v>
      </c>
      <c r="N78" s="317"/>
      <c r="O78" s="317"/>
      <c r="P78" s="317"/>
      <c r="Q78" s="317"/>
    </row>
    <row r="79" spans="1:17" ht="11.25" customHeight="1" x14ac:dyDescent="0.25">
      <c r="A79" s="125" t="s">
        <v>1477</v>
      </c>
      <c r="B79" s="90"/>
      <c r="C79" s="89"/>
      <c r="E79" s="362"/>
      <c r="F79" s="362"/>
      <c r="G79" s="430"/>
      <c r="H79" s="362"/>
      <c r="I79" s="430"/>
      <c r="J79" s="137" t="s">
        <v>1479</v>
      </c>
      <c r="K79" s="137" t="s">
        <v>46</v>
      </c>
      <c r="L79" s="137" t="s">
        <v>1063</v>
      </c>
      <c r="M79" s="265" t="s">
        <v>46</v>
      </c>
      <c r="N79" s="317"/>
      <c r="O79" s="317"/>
      <c r="P79" s="317"/>
      <c r="Q79" s="317"/>
    </row>
    <row r="80" spans="1:17" ht="11.25" customHeight="1" x14ac:dyDescent="0.25">
      <c r="A80" s="125" t="s">
        <v>1477</v>
      </c>
      <c r="B80" s="90"/>
      <c r="C80" s="89"/>
      <c r="E80" s="362"/>
      <c r="F80" s="362"/>
      <c r="G80" s="430"/>
      <c r="H80" s="362"/>
      <c r="I80" s="430"/>
      <c r="J80" s="362" t="s">
        <v>1481</v>
      </c>
      <c r="K80" s="137" t="s">
        <v>36</v>
      </c>
      <c r="L80" s="137" t="s">
        <v>1497</v>
      </c>
      <c r="M80" s="265" t="s">
        <v>46</v>
      </c>
      <c r="N80" s="138"/>
      <c r="O80" s="138"/>
      <c r="P80" s="138"/>
      <c r="Q80" s="138"/>
    </row>
    <row r="81" spans="1:17" ht="11.25" customHeight="1" x14ac:dyDescent="0.25">
      <c r="A81" s="125" t="s">
        <v>1477</v>
      </c>
      <c r="B81" s="90"/>
      <c r="C81" s="89"/>
      <c r="E81" s="362"/>
      <c r="F81" s="362"/>
      <c r="G81" s="430"/>
      <c r="H81" s="362"/>
      <c r="I81" s="430"/>
      <c r="J81" s="362"/>
      <c r="K81" s="137" t="s">
        <v>35</v>
      </c>
      <c r="L81" s="137" t="s">
        <v>1498</v>
      </c>
      <c r="M81" s="265" t="s">
        <v>46</v>
      </c>
      <c r="N81" s="138"/>
      <c r="O81" s="138"/>
      <c r="P81" s="138"/>
      <c r="Q81" s="138"/>
    </row>
    <row r="82" spans="1:17" ht="11.25" customHeight="1" x14ac:dyDescent="0.25">
      <c r="A82" s="125" t="s">
        <v>1477</v>
      </c>
      <c r="B82" s="90"/>
      <c r="C82" s="89"/>
      <c r="E82" s="362"/>
      <c r="F82" s="362"/>
      <c r="G82" s="430"/>
      <c r="H82" s="362"/>
      <c r="I82" s="430"/>
      <c r="J82" s="137" t="s">
        <v>1512</v>
      </c>
      <c r="K82" s="137" t="s">
        <v>46</v>
      </c>
      <c r="L82" s="137" t="s">
        <v>1063</v>
      </c>
      <c r="M82" s="265"/>
      <c r="N82" s="138"/>
      <c r="O82" s="138"/>
      <c r="P82" s="138"/>
      <c r="Q82" s="138"/>
    </row>
    <row r="83" spans="1:17" x14ac:dyDescent="0.25">
      <c r="A83" s="125" t="s">
        <v>1337</v>
      </c>
      <c r="B83" s="90"/>
      <c r="C83" s="89"/>
      <c r="E83" s="362"/>
      <c r="F83" s="362"/>
      <c r="G83" s="430" t="s">
        <v>63</v>
      </c>
      <c r="H83" s="362" t="s">
        <v>31</v>
      </c>
      <c r="I83" s="139" t="s">
        <v>112</v>
      </c>
      <c r="J83" s="137" t="s">
        <v>1260</v>
      </c>
      <c r="K83" s="137" t="s">
        <v>46</v>
      </c>
      <c r="L83" s="362" t="s">
        <v>1162</v>
      </c>
      <c r="M83" s="265" t="s">
        <v>1332</v>
      </c>
      <c r="N83" s="254"/>
      <c r="O83" s="254"/>
    </row>
    <row r="84" spans="1:17" x14ac:dyDescent="0.25">
      <c r="A84" s="125" t="s">
        <v>1337</v>
      </c>
      <c r="B84" s="90"/>
      <c r="C84" s="89"/>
      <c r="E84" s="362"/>
      <c r="F84" s="362"/>
      <c r="G84" s="430"/>
      <c r="H84" s="362"/>
      <c r="I84" s="139" t="s">
        <v>113</v>
      </c>
      <c r="J84" s="137" t="s">
        <v>1211</v>
      </c>
      <c r="K84" s="137" t="s">
        <v>46</v>
      </c>
      <c r="L84" s="362"/>
      <c r="M84" s="265" t="s">
        <v>1332</v>
      </c>
      <c r="N84" s="254"/>
      <c r="O84" s="254"/>
    </row>
    <row r="85" spans="1:17" x14ac:dyDescent="0.25">
      <c r="A85" s="125" t="s">
        <v>1337</v>
      </c>
      <c r="B85" s="90"/>
      <c r="C85" s="89"/>
      <c r="E85" s="362"/>
      <c r="F85" s="362"/>
      <c r="G85" s="430"/>
      <c r="H85" s="362"/>
      <c r="I85" s="139" t="s">
        <v>114</v>
      </c>
      <c r="J85" s="137" t="s">
        <v>47</v>
      </c>
      <c r="K85" s="137" t="s">
        <v>46</v>
      </c>
      <c r="L85" s="362"/>
      <c r="M85" s="265" t="s">
        <v>1332</v>
      </c>
      <c r="N85" s="254"/>
      <c r="O85" s="254"/>
    </row>
    <row r="86" spans="1:17" x14ac:dyDescent="0.25">
      <c r="A86" s="125" t="s">
        <v>1337</v>
      </c>
      <c r="B86" s="90"/>
      <c r="C86" s="89"/>
      <c r="E86" s="362"/>
      <c r="F86" s="362"/>
      <c r="G86" s="430"/>
      <c r="H86" s="362"/>
      <c r="I86" s="139" t="s">
        <v>115</v>
      </c>
      <c r="J86" s="137" t="s">
        <v>1163</v>
      </c>
      <c r="K86" s="137" t="s">
        <v>46</v>
      </c>
      <c r="L86" s="362"/>
      <c r="M86" s="265" t="s">
        <v>1332</v>
      </c>
      <c r="N86" s="254"/>
      <c r="O86" s="254"/>
    </row>
    <row r="87" spans="1:17" x14ac:dyDescent="0.25">
      <c r="A87" s="125" t="s">
        <v>1337</v>
      </c>
      <c r="B87" s="90"/>
      <c r="C87" s="89"/>
      <c r="E87" s="362"/>
      <c r="F87" s="362"/>
      <c r="G87" s="430"/>
      <c r="H87" s="362"/>
      <c r="I87" s="139" t="s">
        <v>116</v>
      </c>
      <c r="J87" s="137" t="s">
        <v>1164</v>
      </c>
      <c r="K87" s="137" t="s">
        <v>46</v>
      </c>
      <c r="L87" s="362"/>
      <c r="M87" s="265" t="s">
        <v>1332</v>
      </c>
      <c r="N87" s="254"/>
      <c r="O87" s="254"/>
    </row>
    <row r="88" spans="1:17" x14ac:dyDescent="0.25">
      <c r="A88" s="125" t="s">
        <v>1337</v>
      </c>
      <c r="B88" s="90"/>
      <c r="C88" s="89"/>
      <c r="E88" s="362"/>
      <c r="F88" s="362"/>
      <c r="G88" s="430"/>
      <c r="H88" s="362"/>
      <c r="I88" s="139" t="s">
        <v>117</v>
      </c>
      <c r="J88" s="137" t="s">
        <v>1165</v>
      </c>
      <c r="K88" s="137" t="s">
        <v>46</v>
      </c>
      <c r="L88" s="362"/>
      <c r="M88" s="265" t="s">
        <v>1332</v>
      </c>
      <c r="N88" s="254"/>
      <c r="O88" s="254"/>
    </row>
    <row r="89" spans="1:17" x14ac:dyDescent="0.25">
      <c r="B89" s="90"/>
      <c r="C89" s="89"/>
      <c r="E89" s="127"/>
      <c r="F89" s="127"/>
      <c r="G89" s="125"/>
      <c r="H89" s="127"/>
      <c r="I89" s="125"/>
      <c r="J89" s="127"/>
      <c r="K89" s="127"/>
      <c r="L89" s="127"/>
      <c r="N89" s="125"/>
      <c r="O89" s="125"/>
    </row>
    <row r="90" spans="1:17" x14ac:dyDescent="0.25">
      <c r="B90" s="90"/>
      <c r="C90" s="89"/>
      <c r="E90" s="127"/>
      <c r="F90" s="127"/>
      <c r="G90" s="125"/>
      <c r="H90" s="127"/>
      <c r="I90" s="125"/>
      <c r="J90" s="127"/>
      <c r="K90" s="127"/>
      <c r="L90" s="127"/>
      <c r="N90" s="125"/>
      <c r="O90" s="125"/>
    </row>
    <row r="91" spans="1:17" x14ac:dyDescent="0.25">
      <c r="B91" s="90"/>
      <c r="C91" s="89"/>
      <c r="E91" s="127"/>
      <c r="F91" s="127"/>
      <c r="G91" s="125"/>
      <c r="H91" s="127"/>
      <c r="I91" s="125"/>
      <c r="J91" s="127"/>
      <c r="K91" s="127"/>
      <c r="L91" s="127"/>
      <c r="N91" s="125"/>
      <c r="O91" s="125"/>
    </row>
  </sheetData>
  <mergeCells count="79">
    <mergeCell ref="J38:J39"/>
    <mergeCell ref="L38:L39"/>
    <mergeCell ref="E7:H7"/>
    <mergeCell ref="I7:J7"/>
    <mergeCell ref="J34:J35"/>
    <mergeCell ref="L34:L35"/>
    <mergeCell ref="E8:H8"/>
    <mergeCell ref="I8:J8"/>
    <mergeCell ref="E9:H9"/>
    <mergeCell ref="I9:J9"/>
    <mergeCell ref="J12:J14"/>
    <mergeCell ref="L12:L14"/>
    <mergeCell ref="J20:J21"/>
    <mergeCell ref="L20:L21"/>
    <mergeCell ref="G22:G28"/>
    <mergeCell ref="L23:L24"/>
    <mergeCell ref="E2:H2"/>
    <mergeCell ref="I2:J2"/>
    <mergeCell ref="E3:H3"/>
    <mergeCell ref="I3:J3"/>
    <mergeCell ref="E4:H4"/>
    <mergeCell ref="I4:J4"/>
    <mergeCell ref="E5:H5"/>
    <mergeCell ref="I5:J5"/>
    <mergeCell ref="E6:H6"/>
    <mergeCell ref="I6:J6"/>
    <mergeCell ref="L83:L88"/>
    <mergeCell ref="J70:J71"/>
    <mergeCell ref="J44:J45"/>
    <mergeCell ref="J46:J47"/>
    <mergeCell ref="J49:J50"/>
    <mergeCell ref="J54:J55"/>
    <mergeCell ref="J56:J57"/>
    <mergeCell ref="J58:J59"/>
    <mergeCell ref="L18:L19"/>
    <mergeCell ref="G12:G21"/>
    <mergeCell ref="H12:H21"/>
    <mergeCell ref="I20:I21"/>
    <mergeCell ref="I22:I24"/>
    <mergeCell ref="J22:J24"/>
    <mergeCell ref="I25:I28"/>
    <mergeCell ref="J25:J28"/>
    <mergeCell ref="L36:L37"/>
    <mergeCell ref="G29:G37"/>
    <mergeCell ref="H29:H37"/>
    <mergeCell ref="I30:I33"/>
    <mergeCell ref="J30:J31"/>
    <mergeCell ref="L30:L31"/>
    <mergeCell ref="J32:J33"/>
    <mergeCell ref="I34:I35"/>
    <mergeCell ref="L32:L33"/>
    <mergeCell ref="J36:J37"/>
    <mergeCell ref="F12:F88"/>
    <mergeCell ref="E12:E88"/>
    <mergeCell ref="G83:G88"/>
    <mergeCell ref="H83:H88"/>
    <mergeCell ref="I16:I19"/>
    <mergeCell ref="I12:I15"/>
    <mergeCell ref="I42:I51"/>
    <mergeCell ref="G40:G41"/>
    <mergeCell ref="H40:H41"/>
    <mergeCell ref="I36:I37"/>
    <mergeCell ref="G38:G39"/>
    <mergeCell ref="H38:H39"/>
    <mergeCell ref="I38:I39"/>
    <mergeCell ref="G42:G82"/>
    <mergeCell ref="H42:H82"/>
    <mergeCell ref="H22:H28"/>
    <mergeCell ref="I52:I82"/>
    <mergeCell ref="J75:J76"/>
    <mergeCell ref="J77:J78"/>
    <mergeCell ref="J80:J81"/>
    <mergeCell ref="J42:Q42"/>
    <mergeCell ref="J52:Q52"/>
    <mergeCell ref="J61:Q61"/>
    <mergeCell ref="J63:J64"/>
    <mergeCell ref="J65:J66"/>
    <mergeCell ref="J67:J68"/>
    <mergeCell ref="J73:Q73"/>
  </mergeCells>
  <hyperlinks>
    <hyperlink ref="L2" location="Contents!A1" tooltip="Click to Goto Sheet" display="Goto Contents" xr:uid="{AF2C9635-638A-4801-A99C-21A44AC4FAB3}"/>
  </hyperlinks>
  <pageMargins left="0.70866141732283472" right="0.70866141732283472" top="0.74803149606299213" bottom="0.74803149606299213" header="0.31496062992125984" footer="0.31496062992125984"/>
  <pageSetup paperSize="3" scale="86" fitToHeight="0" orientation="landscape" r:id="rId1"/>
  <headerFooter>
    <oddFooter>&amp;L&amp;F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theme="4" tint="-0.249977111117893"/>
    <pageSetUpPr fitToPage="1"/>
  </sheetPr>
  <dimension ref="A1:U96"/>
  <sheetViews>
    <sheetView zoomScale="115" zoomScaleNormal="115" workbookViewId="0"/>
  </sheetViews>
  <sheetFormatPr defaultColWidth="9.140625" defaultRowHeight="11.25" x14ac:dyDescent="0.25"/>
  <cols>
    <col min="1" max="1" width="9.5703125" style="125" customWidth="1"/>
    <col min="2" max="2" width="15.7109375" style="99" hidden="1" customWidth="1"/>
    <col min="3" max="3" width="39.28515625" style="2" hidden="1" customWidth="1"/>
    <col min="4" max="4" width="2.7109375" style="2" customWidth="1"/>
    <col min="5" max="5" width="5.7109375" style="2" customWidth="1"/>
    <col min="6" max="6" width="15.7109375" style="2" customWidth="1"/>
    <col min="7" max="7" width="5.7109375" style="2" customWidth="1"/>
    <col min="8" max="8" width="30.7109375" style="2" customWidth="1"/>
    <col min="9" max="9" width="8.7109375" style="99" customWidth="1"/>
    <col min="10" max="10" width="38.7109375" style="2" customWidth="1"/>
    <col min="11" max="11" width="14.5703125" style="2" bestFit="1" customWidth="1"/>
    <col min="12" max="13" width="22.7109375" style="2" customWidth="1"/>
    <col min="14" max="14" width="30.7109375" style="2" customWidth="1"/>
    <col min="15" max="15" width="50.7109375" style="2" customWidth="1"/>
    <col min="16" max="21" width="10.7109375" style="2" customWidth="1"/>
    <col min="22" max="16384" width="9.140625" style="2"/>
  </cols>
  <sheetData>
    <row r="1" spans="1:21" ht="23.25" thickBot="1" x14ac:dyDescent="0.3">
      <c r="A1" s="119" t="s">
        <v>918</v>
      </c>
      <c r="B1" s="98" t="s">
        <v>934</v>
      </c>
      <c r="C1" s="91" t="s">
        <v>917</v>
      </c>
      <c r="D1" s="4"/>
      <c r="E1" s="20"/>
      <c r="F1" s="20"/>
      <c r="G1" s="20"/>
      <c r="H1" s="20"/>
      <c r="I1" s="222"/>
      <c r="J1" s="21"/>
      <c r="K1" s="20"/>
      <c r="L1" s="20"/>
      <c r="M1" s="20"/>
      <c r="N1" s="20"/>
      <c r="O1" s="4"/>
      <c r="P1" s="4"/>
      <c r="Q1" s="4"/>
      <c r="R1" s="4"/>
      <c r="S1" s="4"/>
      <c r="T1" s="4"/>
      <c r="U1" s="4"/>
    </row>
    <row r="2" spans="1:21" customFormat="1" ht="15" x14ac:dyDescent="0.25">
      <c r="A2" s="125" t="s">
        <v>1337</v>
      </c>
      <c r="B2" s="90"/>
      <c r="C2" s="2"/>
      <c r="E2" s="451" t="s">
        <v>481</v>
      </c>
      <c r="F2" s="452"/>
      <c r="G2" s="452"/>
      <c r="H2" s="452"/>
      <c r="I2" s="453"/>
      <c r="J2" s="454"/>
      <c r="L2" s="312" t="s">
        <v>1411</v>
      </c>
    </row>
    <row r="3" spans="1:21" customFormat="1" ht="15" x14ac:dyDescent="0.25">
      <c r="A3" s="125" t="s">
        <v>1337</v>
      </c>
      <c r="B3" s="90"/>
      <c r="C3" s="2"/>
      <c r="E3" s="445" t="s">
        <v>482</v>
      </c>
      <c r="F3" s="446"/>
      <c r="G3" s="446"/>
      <c r="H3" s="446"/>
      <c r="I3" s="455"/>
      <c r="J3" s="456"/>
    </row>
    <row r="4" spans="1:21" customFormat="1" ht="15" x14ac:dyDescent="0.25">
      <c r="A4" s="125" t="s">
        <v>1337</v>
      </c>
      <c r="B4" s="90"/>
      <c r="C4" s="2"/>
      <c r="E4" s="445" t="s">
        <v>483</v>
      </c>
      <c r="F4" s="446"/>
      <c r="G4" s="446"/>
      <c r="H4" s="446"/>
      <c r="I4" s="455"/>
      <c r="J4" s="456"/>
    </row>
    <row r="5" spans="1:21" customFormat="1" ht="15" x14ac:dyDescent="0.25">
      <c r="A5" s="125" t="s">
        <v>1337</v>
      </c>
      <c r="B5" s="90"/>
      <c r="C5" s="2"/>
      <c r="E5" s="445" t="s">
        <v>1245</v>
      </c>
      <c r="F5" s="446"/>
      <c r="G5" s="446"/>
      <c r="H5" s="446"/>
      <c r="I5" s="455"/>
      <c r="J5" s="456"/>
    </row>
    <row r="6" spans="1:21" customFormat="1" ht="15" x14ac:dyDescent="0.25">
      <c r="A6" s="125" t="s">
        <v>1337</v>
      </c>
      <c r="B6" s="90"/>
      <c r="C6" s="2"/>
      <c r="E6" s="445" t="s">
        <v>1244</v>
      </c>
      <c r="F6" s="446"/>
      <c r="G6" s="446"/>
      <c r="H6" s="446"/>
      <c r="I6" s="455"/>
      <c r="J6" s="456"/>
    </row>
    <row r="7" spans="1:21" customFormat="1" ht="15" x14ac:dyDescent="0.25">
      <c r="A7" s="125" t="s">
        <v>1337</v>
      </c>
      <c r="B7" s="90"/>
      <c r="C7" s="89"/>
      <c r="E7" s="445" t="s">
        <v>1322</v>
      </c>
      <c r="F7" s="446"/>
      <c r="G7" s="446"/>
      <c r="H7" s="446"/>
      <c r="I7" s="455"/>
      <c r="J7" s="456"/>
    </row>
    <row r="8" spans="1:21" customFormat="1" ht="15" x14ac:dyDescent="0.25">
      <c r="A8" s="125" t="s">
        <v>1337</v>
      </c>
      <c r="B8" s="90"/>
      <c r="C8" s="89"/>
      <c r="D8" s="70"/>
      <c r="E8" s="445" t="s">
        <v>1320</v>
      </c>
      <c r="F8" s="446"/>
      <c r="G8" s="446"/>
      <c r="H8" s="446"/>
      <c r="I8" s="447" t="s">
        <v>1321</v>
      </c>
      <c r="J8" s="448"/>
    </row>
    <row r="9" spans="1:21" customFormat="1" ht="15" x14ac:dyDescent="0.25">
      <c r="A9" s="125" t="s">
        <v>1337</v>
      </c>
      <c r="B9" s="90"/>
      <c r="C9" s="127"/>
      <c r="D9" s="70"/>
      <c r="E9" s="445" t="s">
        <v>1098</v>
      </c>
      <c r="F9" s="446"/>
      <c r="G9" s="446"/>
      <c r="H9" s="446"/>
      <c r="I9" s="449" t="s">
        <v>1099</v>
      </c>
      <c r="J9" s="450"/>
    </row>
    <row r="10" spans="1:21" customFormat="1" ht="15" x14ac:dyDescent="0.25">
      <c r="A10" s="125"/>
      <c r="B10" s="99"/>
      <c r="C10" s="127"/>
      <c r="D10" s="70"/>
      <c r="E10" s="99"/>
      <c r="F10" s="99"/>
      <c r="G10" s="99"/>
      <c r="H10" s="99"/>
      <c r="I10" s="99"/>
      <c r="J10" s="99"/>
      <c r="K10" s="99"/>
    </row>
    <row r="11" spans="1:21" ht="22.5" x14ac:dyDescent="0.25">
      <c r="A11" s="125" t="s">
        <v>1337</v>
      </c>
      <c r="B11" s="90"/>
      <c r="C11" s="89"/>
      <c r="E11" s="116" t="s">
        <v>55</v>
      </c>
      <c r="F11" s="116" t="s">
        <v>83</v>
      </c>
      <c r="G11" s="116" t="s">
        <v>121</v>
      </c>
      <c r="H11" s="116" t="s">
        <v>0</v>
      </c>
      <c r="I11" s="225" t="s">
        <v>101</v>
      </c>
      <c r="J11" s="116" t="s">
        <v>10</v>
      </c>
      <c r="K11" s="116" t="s">
        <v>71</v>
      </c>
      <c r="L11" s="116" t="s">
        <v>1</v>
      </c>
      <c r="M11" s="225" t="s">
        <v>1367</v>
      </c>
      <c r="N11" s="269" t="s">
        <v>2</v>
      </c>
      <c r="O11" s="269" t="s">
        <v>152</v>
      </c>
    </row>
    <row r="12" spans="1:21" ht="22.5" customHeight="1" x14ac:dyDescent="0.25">
      <c r="A12" s="125" t="s">
        <v>916</v>
      </c>
      <c r="B12" s="2"/>
      <c r="E12" s="430" t="s">
        <v>122</v>
      </c>
      <c r="F12" s="362" t="s">
        <v>123</v>
      </c>
      <c r="G12" s="143" t="s">
        <v>46</v>
      </c>
      <c r="H12" s="143" t="s">
        <v>124</v>
      </c>
      <c r="I12" s="139" t="s">
        <v>46</v>
      </c>
      <c r="J12" s="143" t="s">
        <v>125</v>
      </c>
      <c r="K12" s="143" t="s">
        <v>35</v>
      </c>
      <c r="L12" s="143" t="s">
        <v>831</v>
      </c>
      <c r="M12" s="138"/>
      <c r="N12" s="254"/>
      <c r="O12" s="138"/>
    </row>
    <row r="13" spans="1:21" ht="11.25" customHeight="1" x14ac:dyDescent="0.25">
      <c r="A13" s="125" t="s">
        <v>916</v>
      </c>
      <c r="E13" s="430"/>
      <c r="F13" s="362"/>
      <c r="G13" s="362" t="s">
        <v>768</v>
      </c>
      <c r="H13" s="362" t="s">
        <v>769</v>
      </c>
      <c r="I13" s="430" t="s">
        <v>46</v>
      </c>
      <c r="J13" s="362" t="s">
        <v>767</v>
      </c>
      <c r="K13" s="143" t="s">
        <v>36</v>
      </c>
      <c r="L13" s="143" t="s">
        <v>764</v>
      </c>
      <c r="M13" s="265" t="s">
        <v>46</v>
      </c>
      <c r="N13" s="254"/>
      <c r="O13" s="138"/>
    </row>
    <row r="14" spans="1:21" ht="22.5" x14ac:dyDescent="0.25">
      <c r="A14" s="125" t="s">
        <v>916</v>
      </c>
      <c r="E14" s="430"/>
      <c r="F14" s="362"/>
      <c r="G14" s="362"/>
      <c r="H14" s="439"/>
      <c r="I14" s="430"/>
      <c r="J14" s="439"/>
      <c r="K14" s="143" t="s">
        <v>36</v>
      </c>
      <c r="L14" s="143" t="s">
        <v>771</v>
      </c>
      <c r="M14" s="265" t="s">
        <v>46</v>
      </c>
      <c r="N14" s="254"/>
      <c r="O14" s="138"/>
    </row>
    <row r="15" spans="1:21" ht="11.25" customHeight="1" x14ac:dyDescent="0.25">
      <c r="A15" s="125" t="s">
        <v>916</v>
      </c>
      <c r="E15" s="430"/>
      <c r="F15" s="362"/>
      <c r="G15" s="362"/>
      <c r="H15" s="439"/>
      <c r="I15" s="430"/>
      <c r="J15" s="143" t="s">
        <v>410</v>
      </c>
      <c r="K15" s="143" t="s">
        <v>36</v>
      </c>
      <c r="L15" s="143" t="s">
        <v>46</v>
      </c>
      <c r="M15" s="265" t="s">
        <v>46</v>
      </c>
      <c r="N15" s="254"/>
      <c r="O15" s="138"/>
    </row>
    <row r="16" spans="1:21" ht="11.25" customHeight="1" x14ac:dyDescent="0.25">
      <c r="A16" s="125" t="s">
        <v>916</v>
      </c>
      <c r="C16" s="89"/>
      <c r="E16" s="430"/>
      <c r="F16" s="362"/>
      <c r="G16" s="362"/>
      <c r="H16" s="439"/>
      <c r="I16" s="430"/>
      <c r="J16" s="143" t="s">
        <v>765</v>
      </c>
      <c r="K16" s="143" t="s">
        <v>36</v>
      </c>
      <c r="L16" s="143" t="s">
        <v>46</v>
      </c>
      <c r="M16" s="265" t="s">
        <v>46</v>
      </c>
      <c r="N16" s="254"/>
      <c r="O16" s="138"/>
    </row>
    <row r="17" spans="1:15" ht="11.25" customHeight="1" x14ac:dyDescent="0.25">
      <c r="A17" s="125" t="s">
        <v>916</v>
      </c>
      <c r="E17" s="430"/>
      <c r="F17" s="362"/>
      <c r="G17" s="362"/>
      <c r="H17" s="439"/>
      <c r="I17" s="430"/>
      <c r="J17" s="143" t="s">
        <v>766</v>
      </c>
      <c r="K17" s="143" t="s">
        <v>36</v>
      </c>
      <c r="L17" s="143" t="s">
        <v>46</v>
      </c>
      <c r="M17" s="265" t="s">
        <v>46</v>
      </c>
      <c r="N17" s="254"/>
      <c r="O17" s="138"/>
    </row>
    <row r="18" spans="1:15" ht="11.25" customHeight="1" x14ac:dyDescent="0.25">
      <c r="A18" s="125" t="s">
        <v>916</v>
      </c>
      <c r="E18" s="430"/>
      <c r="F18" s="362"/>
      <c r="G18" s="362"/>
      <c r="H18" s="362" t="s">
        <v>770</v>
      </c>
      <c r="I18" s="473" t="s">
        <v>46</v>
      </c>
      <c r="J18" s="143" t="s">
        <v>410</v>
      </c>
      <c r="K18" s="143" t="s">
        <v>36</v>
      </c>
      <c r="L18" s="143" t="s">
        <v>46</v>
      </c>
      <c r="M18" s="265" t="s">
        <v>46</v>
      </c>
      <c r="N18" s="254"/>
      <c r="O18" s="138"/>
    </row>
    <row r="19" spans="1:15" ht="11.25" customHeight="1" x14ac:dyDescent="0.25">
      <c r="A19" s="125" t="s">
        <v>916</v>
      </c>
      <c r="E19" s="430"/>
      <c r="F19" s="362"/>
      <c r="G19" s="362"/>
      <c r="H19" s="362"/>
      <c r="I19" s="473"/>
      <c r="J19" s="143" t="s">
        <v>765</v>
      </c>
      <c r="K19" s="143" t="s">
        <v>36</v>
      </c>
      <c r="L19" s="143" t="s">
        <v>46</v>
      </c>
      <c r="M19" s="265" t="s">
        <v>46</v>
      </c>
      <c r="N19" s="254"/>
      <c r="O19" s="138"/>
    </row>
    <row r="20" spans="1:15" ht="11.25" customHeight="1" x14ac:dyDescent="0.25">
      <c r="A20" s="125" t="s">
        <v>916</v>
      </c>
      <c r="E20" s="430"/>
      <c r="F20" s="362"/>
      <c r="G20" s="362"/>
      <c r="H20" s="362"/>
      <c r="I20" s="473"/>
      <c r="J20" s="143" t="s">
        <v>766</v>
      </c>
      <c r="K20" s="143" t="s">
        <v>36</v>
      </c>
      <c r="L20" s="143" t="s">
        <v>46</v>
      </c>
      <c r="M20" s="265" t="s">
        <v>46</v>
      </c>
      <c r="N20" s="254"/>
      <c r="O20" s="138"/>
    </row>
    <row r="21" spans="1:15" ht="11.25" customHeight="1" x14ac:dyDescent="0.25">
      <c r="A21" s="125" t="s">
        <v>1091</v>
      </c>
      <c r="B21" s="90"/>
      <c r="C21" s="89"/>
      <c r="E21" s="430"/>
      <c r="F21" s="362"/>
      <c r="G21" s="362" t="s">
        <v>56</v>
      </c>
      <c r="H21" s="362" t="s">
        <v>18</v>
      </c>
      <c r="I21" s="430" t="s">
        <v>98</v>
      </c>
      <c r="J21" s="362" t="s">
        <v>1092</v>
      </c>
      <c r="K21" s="137" t="s">
        <v>34</v>
      </c>
      <c r="L21" s="362" t="s">
        <v>46</v>
      </c>
      <c r="M21" s="265" t="s">
        <v>46</v>
      </c>
      <c r="N21" s="254"/>
      <c r="O21" s="138"/>
    </row>
    <row r="22" spans="1:15" ht="11.25" customHeight="1" x14ac:dyDescent="0.25">
      <c r="A22" s="125" t="s">
        <v>916</v>
      </c>
      <c r="B22" s="90"/>
      <c r="C22" s="89"/>
      <c r="E22" s="430"/>
      <c r="F22" s="362"/>
      <c r="G22" s="362"/>
      <c r="H22" s="362"/>
      <c r="I22" s="430"/>
      <c r="J22" s="362"/>
      <c r="K22" s="137" t="s">
        <v>35</v>
      </c>
      <c r="L22" s="362"/>
      <c r="M22" s="265" t="s">
        <v>46</v>
      </c>
      <c r="N22" s="254"/>
      <c r="O22" s="138"/>
    </row>
    <row r="23" spans="1:15" ht="11.25" customHeight="1" x14ac:dyDescent="0.25">
      <c r="A23" s="125" t="s">
        <v>916</v>
      </c>
      <c r="E23" s="430"/>
      <c r="F23" s="362"/>
      <c r="G23" s="362"/>
      <c r="H23" s="362"/>
      <c r="I23" s="430"/>
      <c r="J23" s="362"/>
      <c r="K23" s="137" t="s">
        <v>36</v>
      </c>
      <c r="L23" s="362"/>
      <c r="M23" s="265" t="s">
        <v>46</v>
      </c>
      <c r="N23" s="254"/>
      <c r="O23" s="138"/>
    </row>
    <row r="24" spans="1:15" ht="11.25" customHeight="1" x14ac:dyDescent="0.25">
      <c r="A24" s="125" t="s">
        <v>1091</v>
      </c>
      <c r="B24" s="90"/>
      <c r="C24" s="89"/>
      <c r="E24" s="430"/>
      <c r="F24" s="362"/>
      <c r="G24" s="362"/>
      <c r="H24" s="362"/>
      <c r="I24" s="430"/>
      <c r="J24" s="137" t="s">
        <v>1077</v>
      </c>
      <c r="K24" s="137" t="s">
        <v>36</v>
      </c>
      <c r="L24" s="137" t="s">
        <v>1078</v>
      </c>
      <c r="M24" s="265" t="s">
        <v>46</v>
      </c>
      <c r="N24" s="254"/>
      <c r="O24" s="138"/>
    </row>
    <row r="25" spans="1:15" ht="11.25" customHeight="1" x14ac:dyDescent="0.25">
      <c r="A25" s="125" t="s">
        <v>916</v>
      </c>
      <c r="B25" s="90"/>
      <c r="C25" s="89"/>
      <c r="E25" s="430"/>
      <c r="F25" s="362"/>
      <c r="G25" s="362"/>
      <c r="H25" s="362"/>
      <c r="I25" s="430" t="s">
        <v>99</v>
      </c>
      <c r="J25" s="137" t="s">
        <v>19</v>
      </c>
      <c r="K25" s="137" t="s">
        <v>36</v>
      </c>
      <c r="L25" s="137" t="s">
        <v>37</v>
      </c>
      <c r="M25" s="265" t="s">
        <v>46</v>
      </c>
      <c r="N25" s="254"/>
      <c r="O25" s="138"/>
    </row>
    <row r="26" spans="1:15" ht="11.25" customHeight="1" x14ac:dyDescent="0.25">
      <c r="A26" s="125" t="s">
        <v>1091</v>
      </c>
      <c r="B26" s="90"/>
      <c r="C26" s="89"/>
      <c r="E26" s="430"/>
      <c r="F26" s="362"/>
      <c r="G26" s="362"/>
      <c r="H26" s="362"/>
      <c r="I26" s="430"/>
      <c r="J26" s="137" t="s">
        <v>1079</v>
      </c>
      <c r="K26" s="137" t="s">
        <v>36</v>
      </c>
      <c r="L26" s="137" t="s">
        <v>37</v>
      </c>
      <c r="M26" s="265" t="s">
        <v>46</v>
      </c>
      <c r="N26" s="254"/>
      <c r="O26" s="138"/>
    </row>
    <row r="27" spans="1:15" ht="11.25" customHeight="1" x14ac:dyDescent="0.25">
      <c r="A27" s="125" t="s">
        <v>916</v>
      </c>
      <c r="E27" s="430"/>
      <c r="F27" s="362"/>
      <c r="G27" s="362"/>
      <c r="H27" s="362"/>
      <c r="I27" s="430"/>
      <c r="J27" s="137" t="s">
        <v>38</v>
      </c>
      <c r="K27" s="137" t="s">
        <v>36</v>
      </c>
      <c r="L27" s="362" t="s">
        <v>40</v>
      </c>
      <c r="M27" s="265" t="s">
        <v>46</v>
      </c>
      <c r="N27" s="254"/>
      <c r="O27" s="138"/>
    </row>
    <row r="28" spans="1:15" ht="11.25" customHeight="1" x14ac:dyDescent="0.25">
      <c r="A28" s="125" t="s">
        <v>916</v>
      </c>
      <c r="E28" s="430"/>
      <c r="F28" s="362"/>
      <c r="G28" s="362"/>
      <c r="H28" s="362"/>
      <c r="I28" s="430"/>
      <c r="J28" s="137" t="s">
        <v>39</v>
      </c>
      <c r="K28" s="137" t="s">
        <v>36</v>
      </c>
      <c r="L28" s="362"/>
      <c r="M28" s="265" t="s">
        <v>46</v>
      </c>
      <c r="N28" s="254"/>
      <c r="O28" s="138"/>
    </row>
    <row r="29" spans="1:15" ht="11.25" customHeight="1" x14ac:dyDescent="0.25">
      <c r="A29" s="125" t="s">
        <v>916</v>
      </c>
      <c r="E29" s="430"/>
      <c r="F29" s="362"/>
      <c r="G29" s="362"/>
      <c r="H29" s="362"/>
      <c r="I29" s="430" t="s">
        <v>100</v>
      </c>
      <c r="J29" s="362" t="s">
        <v>20</v>
      </c>
      <c r="K29" s="137" t="s">
        <v>35</v>
      </c>
      <c r="L29" s="362" t="s">
        <v>41</v>
      </c>
      <c r="M29" s="265" t="s">
        <v>46</v>
      </c>
      <c r="N29" s="254"/>
      <c r="O29" s="138"/>
    </row>
    <row r="30" spans="1:15" ht="11.25" customHeight="1" x14ac:dyDescent="0.25">
      <c r="A30" s="125" t="s">
        <v>916</v>
      </c>
      <c r="E30" s="430"/>
      <c r="F30" s="362"/>
      <c r="G30" s="362"/>
      <c r="H30" s="362"/>
      <c r="I30" s="430"/>
      <c r="J30" s="362"/>
      <c r="K30" s="137" t="s">
        <v>36</v>
      </c>
      <c r="L30" s="362"/>
      <c r="M30" s="265" t="s">
        <v>46</v>
      </c>
      <c r="N30" s="254"/>
      <c r="O30" s="138"/>
    </row>
    <row r="31" spans="1:15" ht="22.5" x14ac:dyDescent="0.25">
      <c r="A31" s="125" t="s">
        <v>1337</v>
      </c>
      <c r="B31" s="90"/>
      <c r="C31" s="89"/>
      <c r="E31" s="430"/>
      <c r="F31" s="362"/>
      <c r="G31" s="377" t="s">
        <v>57</v>
      </c>
      <c r="H31" s="377" t="s">
        <v>6</v>
      </c>
      <c r="I31" s="440" t="s">
        <v>102</v>
      </c>
      <c r="J31" s="377" t="s">
        <v>22</v>
      </c>
      <c r="K31" s="137" t="s">
        <v>1363</v>
      </c>
      <c r="L31" s="137" t="s">
        <v>1161</v>
      </c>
      <c r="M31" s="226"/>
      <c r="N31" s="265" t="s">
        <v>46</v>
      </c>
      <c r="O31" s="138"/>
    </row>
    <row r="32" spans="1:15" ht="22.5" x14ac:dyDescent="0.25">
      <c r="A32" s="125" t="s">
        <v>1337</v>
      </c>
      <c r="B32" s="90"/>
      <c r="C32" s="89"/>
      <c r="E32" s="430"/>
      <c r="F32" s="362"/>
      <c r="G32" s="378"/>
      <c r="H32" s="378"/>
      <c r="I32" s="441"/>
      <c r="J32" s="378"/>
      <c r="K32" s="137" t="s">
        <v>1364</v>
      </c>
      <c r="L32" s="362" t="s">
        <v>1365</v>
      </c>
      <c r="M32" s="227"/>
      <c r="N32" s="254"/>
      <c r="O32" s="138"/>
    </row>
    <row r="33" spans="1:15" ht="22.5" x14ac:dyDescent="0.25">
      <c r="A33" s="125" t="s">
        <v>1337</v>
      </c>
      <c r="B33" s="90"/>
      <c r="C33" s="89"/>
      <c r="E33" s="430"/>
      <c r="F33" s="362"/>
      <c r="G33" s="378"/>
      <c r="H33" s="378"/>
      <c r="I33" s="442"/>
      <c r="J33" s="379"/>
      <c r="K33" s="137" t="s">
        <v>1366</v>
      </c>
      <c r="L33" s="362"/>
      <c r="M33" s="227"/>
      <c r="N33" s="254"/>
      <c r="O33" s="138"/>
    </row>
    <row r="34" spans="1:15" x14ac:dyDescent="0.25">
      <c r="A34" s="125" t="s">
        <v>1622</v>
      </c>
      <c r="B34" s="90" t="s">
        <v>1564</v>
      </c>
      <c r="C34" s="89" t="s">
        <v>1567</v>
      </c>
      <c r="E34" s="430"/>
      <c r="F34" s="362"/>
      <c r="G34" s="378"/>
      <c r="H34" s="378"/>
      <c r="I34" s="441" t="s">
        <v>103</v>
      </c>
      <c r="J34" s="378" t="s">
        <v>21</v>
      </c>
      <c r="K34" s="137" t="s">
        <v>35</v>
      </c>
      <c r="L34" s="137" t="s">
        <v>1224</v>
      </c>
      <c r="M34" s="265" t="s">
        <v>46</v>
      </c>
      <c r="N34" s="254"/>
      <c r="O34" s="138"/>
    </row>
    <row r="35" spans="1:15" x14ac:dyDescent="0.25">
      <c r="A35" s="125" t="s">
        <v>1622</v>
      </c>
      <c r="B35" s="90" t="s">
        <v>1564</v>
      </c>
      <c r="C35" s="89" t="s">
        <v>1567</v>
      </c>
      <c r="E35" s="430"/>
      <c r="F35" s="362"/>
      <c r="G35" s="378"/>
      <c r="H35" s="378"/>
      <c r="I35" s="441"/>
      <c r="J35" s="378"/>
      <c r="K35" s="137" t="s">
        <v>36</v>
      </c>
      <c r="L35" s="137" t="s">
        <v>1224</v>
      </c>
      <c r="M35" s="265" t="s">
        <v>46</v>
      </c>
      <c r="N35" s="254"/>
      <c r="O35" s="138"/>
    </row>
    <row r="36" spans="1:15" ht="22.5" x14ac:dyDescent="0.25">
      <c r="A36" s="125" t="s">
        <v>1622</v>
      </c>
      <c r="B36" s="90" t="s">
        <v>1564</v>
      </c>
      <c r="C36" s="89" t="s">
        <v>1567</v>
      </c>
      <c r="E36" s="430"/>
      <c r="F36" s="362"/>
      <c r="G36" s="378"/>
      <c r="H36" s="378"/>
      <c r="I36" s="441"/>
      <c r="J36" s="378"/>
      <c r="K36" s="137" t="s">
        <v>1208</v>
      </c>
      <c r="L36" s="137" t="s">
        <v>256</v>
      </c>
      <c r="M36" s="265" t="s">
        <v>46</v>
      </c>
      <c r="N36" s="254"/>
      <c r="O36" s="138"/>
    </row>
    <row r="37" spans="1:15" ht="11.25" customHeight="1" x14ac:dyDescent="0.25">
      <c r="A37" s="125" t="s">
        <v>916</v>
      </c>
      <c r="B37" s="90"/>
      <c r="C37" s="89"/>
      <c r="E37" s="430"/>
      <c r="F37" s="362"/>
      <c r="G37" s="378"/>
      <c r="H37" s="378"/>
      <c r="I37" s="442"/>
      <c r="J37" s="379"/>
      <c r="K37" s="137" t="s">
        <v>36</v>
      </c>
      <c r="L37" s="137" t="s">
        <v>784</v>
      </c>
      <c r="M37" s="265" t="s">
        <v>46</v>
      </c>
      <c r="N37" s="254"/>
      <c r="O37" s="138"/>
    </row>
    <row r="38" spans="1:15" ht="11.25" customHeight="1" x14ac:dyDescent="0.25">
      <c r="A38" s="125" t="s">
        <v>916</v>
      </c>
      <c r="E38" s="430"/>
      <c r="F38" s="362"/>
      <c r="G38" s="362" t="s">
        <v>58</v>
      </c>
      <c r="H38" s="362" t="s">
        <v>7</v>
      </c>
      <c r="I38" s="139" t="s">
        <v>104</v>
      </c>
      <c r="J38" s="143" t="s">
        <v>23</v>
      </c>
      <c r="K38" s="137" t="s">
        <v>36</v>
      </c>
      <c r="L38" s="143" t="s">
        <v>49</v>
      </c>
      <c r="M38" s="265" t="s">
        <v>46</v>
      </c>
      <c r="N38" s="254"/>
      <c r="O38" s="138"/>
    </row>
    <row r="39" spans="1:15" ht="11.25" customHeight="1" x14ac:dyDescent="0.25">
      <c r="A39" s="125" t="s">
        <v>916</v>
      </c>
      <c r="E39" s="430"/>
      <c r="F39" s="362"/>
      <c r="G39" s="362"/>
      <c r="H39" s="362"/>
      <c r="I39" s="430" t="s">
        <v>105</v>
      </c>
      <c r="J39" s="362" t="s">
        <v>126</v>
      </c>
      <c r="K39" s="137" t="s">
        <v>35</v>
      </c>
      <c r="L39" s="362" t="s">
        <v>42</v>
      </c>
      <c r="M39" s="265" t="s">
        <v>46</v>
      </c>
      <c r="N39" s="254"/>
      <c r="O39" s="138"/>
    </row>
    <row r="40" spans="1:15" ht="11.25" customHeight="1" x14ac:dyDescent="0.25">
      <c r="A40" s="125" t="s">
        <v>916</v>
      </c>
      <c r="E40" s="430"/>
      <c r="F40" s="362"/>
      <c r="G40" s="362"/>
      <c r="H40" s="362"/>
      <c r="I40" s="430"/>
      <c r="J40" s="362"/>
      <c r="K40" s="137" t="s">
        <v>36</v>
      </c>
      <c r="L40" s="362"/>
      <c r="M40" s="265" t="s">
        <v>46</v>
      </c>
      <c r="N40" s="254"/>
      <c r="O40" s="138"/>
    </row>
    <row r="41" spans="1:15" ht="11.25" customHeight="1" x14ac:dyDescent="0.25">
      <c r="A41" s="125" t="s">
        <v>916</v>
      </c>
      <c r="E41" s="430"/>
      <c r="F41" s="362"/>
      <c r="G41" s="362"/>
      <c r="H41" s="362"/>
      <c r="I41" s="430"/>
      <c r="J41" s="362" t="s">
        <v>127</v>
      </c>
      <c r="K41" s="137" t="s">
        <v>35</v>
      </c>
      <c r="L41" s="362" t="s">
        <v>1040</v>
      </c>
      <c r="M41" s="265" t="s">
        <v>46</v>
      </c>
      <c r="N41" s="254"/>
      <c r="O41" s="138"/>
    </row>
    <row r="42" spans="1:15" ht="11.25" customHeight="1" x14ac:dyDescent="0.25">
      <c r="A42" s="125" t="s">
        <v>916</v>
      </c>
      <c r="E42" s="430"/>
      <c r="F42" s="362"/>
      <c r="G42" s="362"/>
      <c r="H42" s="362"/>
      <c r="I42" s="430"/>
      <c r="J42" s="362"/>
      <c r="K42" s="137" t="s">
        <v>36</v>
      </c>
      <c r="L42" s="362"/>
      <c r="M42" s="265" t="s">
        <v>46</v>
      </c>
      <c r="N42" s="254"/>
      <c r="O42" s="138"/>
    </row>
    <row r="43" spans="1:15" ht="11.25" customHeight="1" x14ac:dyDescent="0.25">
      <c r="A43" s="125" t="s">
        <v>916</v>
      </c>
      <c r="E43" s="430"/>
      <c r="F43" s="362"/>
      <c r="G43" s="362"/>
      <c r="H43" s="362"/>
      <c r="I43" s="430" t="s">
        <v>106</v>
      </c>
      <c r="J43" s="362" t="s">
        <v>24</v>
      </c>
      <c r="K43" s="137" t="s">
        <v>35</v>
      </c>
      <c r="L43" s="362" t="s">
        <v>43</v>
      </c>
      <c r="M43" s="265" t="s">
        <v>46</v>
      </c>
      <c r="N43" s="254"/>
      <c r="O43" s="138"/>
    </row>
    <row r="44" spans="1:15" ht="11.25" customHeight="1" x14ac:dyDescent="0.25">
      <c r="A44" s="125" t="s">
        <v>916</v>
      </c>
      <c r="E44" s="430"/>
      <c r="F44" s="362"/>
      <c r="G44" s="362"/>
      <c r="H44" s="362"/>
      <c r="I44" s="430"/>
      <c r="J44" s="362"/>
      <c r="K44" s="137" t="s">
        <v>36</v>
      </c>
      <c r="L44" s="362"/>
      <c r="M44" s="265" t="s">
        <v>46</v>
      </c>
      <c r="N44" s="254"/>
      <c r="O44" s="138"/>
    </row>
    <row r="45" spans="1:15" ht="11.25" customHeight="1" x14ac:dyDescent="0.25">
      <c r="A45" s="125" t="s">
        <v>916</v>
      </c>
      <c r="E45" s="430"/>
      <c r="F45" s="362"/>
      <c r="G45" s="362"/>
      <c r="H45" s="362"/>
      <c r="I45" s="430" t="s">
        <v>107</v>
      </c>
      <c r="J45" s="362" t="s">
        <v>25</v>
      </c>
      <c r="K45" s="137" t="s">
        <v>35</v>
      </c>
      <c r="L45" s="362" t="s">
        <v>44</v>
      </c>
      <c r="M45" s="265" t="s">
        <v>46</v>
      </c>
      <c r="N45" s="254"/>
      <c r="O45" s="138"/>
    </row>
    <row r="46" spans="1:15" ht="11.25" customHeight="1" x14ac:dyDescent="0.25">
      <c r="A46" s="125" t="s">
        <v>916</v>
      </c>
      <c r="E46" s="430"/>
      <c r="F46" s="362"/>
      <c r="G46" s="362"/>
      <c r="H46" s="362"/>
      <c r="I46" s="430"/>
      <c r="J46" s="362"/>
      <c r="K46" s="137" t="s">
        <v>36</v>
      </c>
      <c r="L46" s="362"/>
      <c r="M46" s="265" t="s">
        <v>46</v>
      </c>
      <c r="N46" s="254"/>
      <c r="O46" s="138"/>
    </row>
    <row r="47" spans="1:15" x14ac:dyDescent="0.25">
      <c r="A47" s="125" t="s">
        <v>1477</v>
      </c>
      <c r="B47" s="90"/>
      <c r="C47" s="89"/>
      <c r="E47" s="430"/>
      <c r="F47" s="362"/>
      <c r="G47" s="143" t="s">
        <v>59</v>
      </c>
      <c r="H47" s="137" t="s">
        <v>26</v>
      </c>
      <c r="I47" s="139" t="s">
        <v>59</v>
      </c>
      <c r="J47" s="137" t="s">
        <v>8</v>
      </c>
      <c r="K47" s="137" t="s">
        <v>36</v>
      </c>
      <c r="L47" s="137" t="s">
        <v>1495</v>
      </c>
      <c r="M47" s="265" t="s">
        <v>46</v>
      </c>
      <c r="N47" s="254"/>
      <c r="O47" s="138"/>
    </row>
    <row r="48" spans="1:15" ht="11.25" customHeight="1" x14ac:dyDescent="0.25">
      <c r="A48" s="125" t="s">
        <v>916</v>
      </c>
      <c r="E48" s="430"/>
      <c r="F48" s="362"/>
      <c r="G48" s="362" t="s">
        <v>61</v>
      </c>
      <c r="H48" s="362" t="s">
        <v>30</v>
      </c>
      <c r="I48" s="139" t="s">
        <v>108</v>
      </c>
      <c r="J48" s="143" t="s">
        <v>28</v>
      </c>
      <c r="K48" s="137" t="s">
        <v>46</v>
      </c>
      <c r="L48" s="143" t="s">
        <v>45</v>
      </c>
      <c r="M48" s="265" t="s">
        <v>46</v>
      </c>
      <c r="N48" s="254"/>
      <c r="O48" s="138"/>
    </row>
    <row r="49" spans="1:15" ht="11.25" customHeight="1" x14ac:dyDescent="0.25">
      <c r="A49" s="125" t="s">
        <v>916</v>
      </c>
      <c r="E49" s="430"/>
      <c r="F49" s="362"/>
      <c r="G49" s="362"/>
      <c r="H49" s="362"/>
      <c r="I49" s="139" t="s">
        <v>109</v>
      </c>
      <c r="J49" s="143" t="s">
        <v>29</v>
      </c>
      <c r="K49" s="137" t="s">
        <v>46</v>
      </c>
      <c r="L49" s="137" t="s">
        <v>256</v>
      </c>
      <c r="M49" s="265" t="s">
        <v>46</v>
      </c>
      <c r="N49" s="254"/>
      <c r="O49" s="138"/>
    </row>
    <row r="50" spans="1:15" ht="11.25" customHeight="1" x14ac:dyDescent="0.25">
      <c r="A50" s="125" t="s">
        <v>1147</v>
      </c>
      <c r="B50" s="90"/>
      <c r="C50" s="89"/>
      <c r="E50" s="430"/>
      <c r="F50" s="362"/>
      <c r="G50" s="430" t="s">
        <v>62</v>
      </c>
      <c r="H50" s="362" t="s">
        <v>1064</v>
      </c>
      <c r="I50" s="430" t="s">
        <v>110</v>
      </c>
      <c r="J50" s="362" t="s">
        <v>1095</v>
      </c>
      <c r="K50" s="362"/>
      <c r="L50" s="362"/>
      <c r="M50" s="362"/>
      <c r="N50" s="362"/>
      <c r="O50" s="362"/>
    </row>
    <row r="51" spans="1:15" ht="22.5" x14ac:dyDescent="0.25">
      <c r="A51" s="125" t="s">
        <v>1069</v>
      </c>
      <c r="B51" s="90"/>
      <c r="C51" s="89"/>
      <c r="E51" s="430"/>
      <c r="F51" s="362"/>
      <c r="G51" s="430"/>
      <c r="H51" s="362"/>
      <c r="I51" s="430"/>
      <c r="J51" s="137" t="s">
        <v>834</v>
      </c>
      <c r="K51" s="137" t="s">
        <v>36</v>
      </c>
      <c r="L51" s="137" t="s">
        <v>833</v>
      </c>
      <c r="M51" s="265" t="s">
        <v>46</v>
      </c>
      <c r="N51" s="138"/>
      <c r="O51" s="138"/>
    </row>
    <row r="52" spans="1:15" ht="11.25" customHeight="1" x14ac:dyDescent="0.25">
      <c r="A52" s="125" t="s">
        <v>1069</v>
      </c>
      <c r="B52" s="90"/>
      <c r="C52" s="89"/>
      <c r="E52" s="430"/>
      <c r="F52" s="362"/>
      <c r="G52" s="430"/>
      <c r="H52" s="362"/>
      <c r="I52" s="430"/>
      <c r="J52" s="362" t="s">
        <v>1071</v>
      </c>
      <c r="K52" s="137" t="s">
        <v>36</v>
      </c>
      <c r="L52" s="137" t="s">
        <v>1058</v>
      </c>
      <c r="M52" s="265" t="s">
        <v>46</v>
      </c>
      <c r="N52" s="138"/>
      <c r="O52" s="138"/>
    </row>
    <row r="53" spans="1:15" ht="11.25" customHeight="1" x14ac:dyDescent="0.25">
      <c r="A53" s="125" t="s">
        <v>1069</v>
      </c>
      <c r="B53" s="90"/>
      <c r="C53" s="89"/>
      <c r="E53" s="430"/>
      <c r="F53" s="362"/>
      <c r="G53" s="430"/>
      <c r="H53" s="362"/>
      <c r="I53" s="430"/>
      <c r="J53" s="362"/>
      <c r="K53" s="137" t="s">
        <v>35</v>
      </c>
      <c r="L53" s="137" t="s">
        <v>1036</v>
      </c>
      <c r="M53" s="265" t="s">
        <v>46</v>
      </c>
      <c r="N53" s="138"/>
      <c r="O53" s="138"/>
    </row>
    <row r="54" spans="1:15" ht="11.25" customHeight="1" x14ac:dyDescent="0.25">
      <c r="A54" s="125" t="s">
        <v>1477</v>
      </c>
      <c r="B54" s="90"/>
      <c r="C54" s="89"/>
      <c r="E54" s="430"/>
      <c r="F54" s="362"/>
      <c r="G54" s="430"/>
      <c r="H54" s="362"/>
      <c r="I54" s="430"/>
      <c r="J54" s="362" t="s">
        <v>1072</v>
      </c>
      <c r="K54" s="137" t="s">
        <v>36</v>
      </c>
      <c r="L54" s="137" t="s">
        <v>1496</v>
      </c>
      <c r="M54" s="265" t="s">
        <v>46</v>
      </c>
      <c r="N54" s="138"/>
      <c r="O54" s="138"/>
    </row>
    <row r="55" spans="1:15" ht="11.25" customHeight="1" x14ac:dyDescent="0.25">
      <c r="A55" s="125" t="s">
        <v>1477</v>
      </c>
      <c r="B55" s="90"/>
      <c r="C55" s="89"/>
      <c r="E55" s="430"/>
      <c r="F55" s="362"/>
      <c r="G55" s="430"/>
      <c r="H55" s="362"/>
      <c r="I55" s="430"/>
      <c r="J55" s="362"/>
      <c r="K55" s="137" t="s">
        <v>35</v>
      </c>
      <c r="L55" s="137" t="s">
        <v>1478</v>
      </c>
      <c r="M55" s="265" t="s">
        <v>46</v>
      </c>
      <c r="N55" s="138"/>
      <c r="O55" s="138"/>
    </row>
    <row r="56" spans="1:15" ht="11.25" customHeight="1" x14ac:dyDescent="0.25">
      <c r="A56" s="125" t="s">
        <v>1069</v>
      </c>
      <c r="B56" s="90"/>
      <c r="C56" s="89"/>
      <c r="E56" s="430"/>
      <c r="F56" s="362"/>
      <c r="G56" s="430"/>
      <c r="H56" s="362"/>
      <c r="I56" s="430"/>
      <c r="J56" s="137" t="s">
        <v>1056</v>
      </c>
      <c r="K56" s="137" t="s">
        <v>46</v>
      </c>
      <c r="L56" s="137" t="s">
        <v>1055</v>
      </c>
      <c r="M56" s="265" t="s">
        <v>46</v>
      </c>
      <c r="N56" s="138"/>
      <c r="O56" s="138"/>
    </row>
    <row r="57" spans="1:15" ht="11.25" customHeight="1" x14ac:dyDescent="0.25">
      <c r="A57" s="125" t="s">
        <v>1477</v>
      </c>
      <c r="B57" s="90"/>
      <c r="C57" s="89"/>
      <c r="E57" s="430"/>
      <c r="F57" s="362"/>
      <c r="G57" s="430"/>
      <c r="H57" s="362"/>
      <c r="I57" s="430"/>
      <c r="J57" s="362" t="s">
        <v>1481</v>
      </c>
      <c r="K57" s="137" t="s">
        <v>36</v>
      </c>
      <c r="L57" s="137" t="s">
        <v>1497</v>
      </c>
      <c r="M57" s="265" t="s">
        <v>46</v>
      </c>
      <c r="N57" s="138"/>
      <c r="O57" s="138"/>
    </row>
    <row r="58" spans="1:15" ht="11.25" customHeight="1" x14ac:dyDescent="0.25">
      <c r="A58" s="125" t="s">
        <v>1477</v>
      </c>
      <c r="B58" s="90"/>
      <c r="C58" s="89"/>
      <c r="E58" s="430"/>
      <c r="F58" s="362"/>
      <c r="G58" s="430"/>
      <c r="H58" s="362"/>
      <c r="I58" s="430"/>
      <c r="J58" s="362"/>
      <c r="K58" s="137" t="s">
        <v>35</v>
      </c>
      <c r="L58" s="137" t="s">
        <v>1498</v>
      </c>
      <c r="M58" s="265" t="s">
        <v>46</v>
      </c>
      <c r="N58" s="138"/>
      <c r="O58" s="138"/>
    </row>
    <row r="59" spans="1:15" ht="11.25" customHeight="1" x14ac:dyDescent="0.25">
      <c r="A59" s="125" t="s">
        <v>1477</v>
      </c>
      <c r="B59" s="90"/>
      <c r="C59" s="89"/>
      <c r="E59" s="430"/>
      <c r="F59" s="362"/>
      <c r="G59" s="430"/>
      <c r="H59" s="362"/>
      <c r="I59" s="430"/>
      <c r="J59" s="137" t="s">
        <v>1506</v>
      </c>
      <c r="K59" s="137" t="s">
        <v>46</v>
      </c>
      <c r="L59" s="137" t="s">
        <v>1055</v>
      </c>
      <c r="M59" s="265" t="s">
        <v>46</v>
      </c>
      <c r="N59" s="138"/>
      <c r="O59" s="138"/>
    </row>
    <row r="60" spans="1:15" ht="11.25" customHeight="1" x14ac:dyDescent="0.25">
      <c r="A60" s="125" t="s">
        <v>1477</v>
      </c>
      <c r="B60" s="90"/>
      <c r="C60" s="89"/>
      <c r="E60" s="430"/>
      <c r="F60" s="362"/>
      <c r="G60" s="430"/>
      <c r="H60" s="362"/>
      <c r="I60" s="430" t="s">
        <v>111</v>
      </c>
      <c r="J60" s="362" t="s">
        <v>1499</v>
      </c>
      <c r="K60" s="362"/>
      <c r="L60" s="362"/>
      <c r="M60" s="362"/>
      <c r="N60" s="362"/>
      <c r="O60" s="362"/>
    </row>
    <row r="61" spans="1:15" ht="11.25" customHeight="1" x14ac:dyDescent="0.25">
      <c r="A61" s="125" t="s">
        <v>1069</v>
      </c>
      <c r="B61" s="90"/>
      <c r="C61" s="89"/>
      <c r="E61" s="430"/>
      <c r="F61" s="362"/>
      <c r="G61" s="430"/>
      <c r="H61" s="362"/>
      <c r="I61" s="430"/>
      <c r="J61" s="137" t="s">
        <v>834</v>
      </c>
      <c r="K61" s="137" t="s">
        <v>36</v>
      </c>
      <c r="L61" s="137" t="s">
        <v>96</v>
      </c>
      <c r="M61" s="265" t="s">
        <v>46</v>
      </c>
      <c r="N61" s="138"/>
      <c r="O61" s="138"/>
    </row>
    <row r="62" spans="1:15" ht="11.25" customHeight="1" x14ac:dyDescent="0.25">
      <c r="A62" s="125" t="s">
        <v>1069</v>
      </c>
      <c r="B62" s="90"/>
      <c r="C62" s="89"/>
      <c r="E62" s="430"/>
      <c r="F62" s="362"/>
      <c r="G62" s="430"/>
      <c r="H62" s="362"/>
      <c r="I62" s="430"/>
      <c r="J62" s="362" t="s">
        <v>1073</v>
      </c>
      <c r="K62" s="137" t="s">
        <v>36</v>
      </c>
      <c r="L62" s="137" t="s">
        <v>1058</v>
      </c>
      <c r="M62" s="265" t="s">
        <v>46</v>
      </c>
      <c r="N62" s="138"/>
      <c r="O62" s="138"/>
    </row>
    <row r="63" spans="1:15" ht="11.25" customHeight="1" x14ac:dyDescent="0.25">
      <c r="A63" s="125" t="s">
        <v>1069</v>
      </c>
      <c r="B63" s="90"/>
      <c r="C63" s="89"/>
      <c r="E63" s="430"/>
      <c r="F63" s="362"/>
      <c r="G63" s="430"/>
      <c r="H63" s="362"/>
      <c r="I63" s="430"/>
      <c r="J63" s="362"/>
      <c r="K63" s="137" t="s">
        <v>35</v>
      </c>
      <c r="L63" s="137" t="s">
        <v>1036</v>
      </c>
      <c r="M63" s="265" t="s">
        <v>46</v>
      </c>
      <c r="N63" s="138"/>
      <c r="O63" s="138"/>
    </row>
    <row r="64" spans="1:15" ht="11.25" customHeight="1" x14ac:dyDescent="0.25">
      <c r="A64" s="125" t="s">
        <v>1069</v>
      </c>
      <c r="B64" s="90"/>
      <c r="C64" s="89"/>
      <c r="E64" s="430"/>
      <c r="F64" s="362"/>
      <c r="G64" s="430"/>
      <c r="H64" s="362"/>
      <c r="I64" s="430"/>
      <c r="J64" s="362" t="s">
        <v>1074</v>
      </c>
      <c r="K64" s="137" t="s">
        <v>36</v>
      </c>
      <c r="L64" s="137" t="s">
        <v>1059</v>
      </c>
      <c r="M64" s="265" t="s">
        <v>46</v>
      </c>
      <c r="N64" s="138"/>
      <c r="O64" s="138"/>
    </row>
    <row r="65" spans="1:15" ht="11.25" customHeight="1" x14ac:dyDescent="0.25">
      <c r="A65" s="125" t="s">
        <v>1069</v>
      </c>
      <c r="B65" s="90"/>
      <c r="C65" s="89"/>
      <c r="E65" s="430"/>
      <c r="F65" s="362"/>
      <c r="G65" s="430"/>
      <c r="H65" s="362"/>
      <c r="I65" s="430"/>
      <c r="J65" s="362"/>
      <c r="K65" s="137" t="s">
        <v>35</v>
      </c>
      <c r="L65" s="137" t="s">
        <v>1037</v>
      </c>
      <c r="M65" s="265" t="s">
        <v>46</v>
      </c>
      <c r="N65" s="138"/>
      <c r="O65" s="138"/>
    </row>
    <row r="66" spans="1:15" ht="11.25" customHeight="1" x14ac:dyDescent="0.25">
      <c r="A66" s="125" t="s">
        <v>1477</v>
      </c>
      <c r="B66" s="90"/>
      <c r="C66" s="89"/>
      <c r="E66" s="430"/>
      <c r="F66" s="362"/>
      <c r="G66" s="430"/>
      <c r="H66" s="362"/>
      <c r="I66" s="430"/>
      <c r="J66" s="362" t="s">
        <v>1507</v>
      </c>
      <c r="K66" s="137" t="s">
        <v>36</v>
      </c>
      <c r="L66" s="137" t="s">
        <v>1061</v>
      </c>
      <c r="M66" s="265" t="s">
        <v>46</v>
      </c>
      <c r="N66" s="138"/>
      <c r="O66" s="138"/>
    </row>
    <row r="67" spans="1:15" ht="11.25" customHeight="1" x14ac:dyDescent="0.25">
      <c r="A67" s="125" t="s">
        <v>1477</v>
      </c>
      <c r="B67" s="90"/>
      <c r="C67" s="89"/>
      <c r="E67" s="430"/>
      <c r="F67" s="362"/>
      <c r="G67" s="430"/>
      <c r="H67" s="362"/>
      <c r="I67" s="430"/>
      <c r="J67" s="362"/>
      <c r="K67" s="137" t="s">
        <v>35</v>
      </c>
      <c r="L67" s="137" t="s">
        <v>1062</v>
      </c>
      <c r="M67" s="265" t="s">
        <v>46</v>
      </c>
      <c r="N67" s="138"/>
      <c r="O67" s="138"/>
    </row>
    <row r="68" spans="1:15" ht="11.25" customHeight="1" x14ac:dyDescent="0.25">
      <c r="A68" s="125" t="s">
        <v>1477</v>
      </c>
      <c r="B68" s="90"/>
      <c r="C68" s="89"/>
      <c r="E68" s="430"/>
      <c r="F68" s="362"/>
      <c r="G68" s="430"/>
      <c r="H68" s="362"/>
      <c r="I68" s="430"/>
      <c r="J68" s="137" t="s">
        <v>1508</v>
      </c>
      <c r="K68" s="137" t="s">
        <v>46</v>
      </c>
      <c r="L68" s="137" t="s">
        <v>1057</v>
      </c>
      <c r="M68" s="265" t="s">
        <v>46</v>
      </c>
      <c r="N68" s="138"/>
      <c r="O68" s="138"/>
    </row>
    <row r="69" spans="1:15" ht="11.25" customHeight="1" x14ac:dyDescent="0.25">
      <c r="A69" s="125" t="s">
        <v>1477</v>
      </c>
      <c r="B69" s="90"/>
      <c r="C69" s="89"/>
      <c r="E69" s="430"/>
      <c r="F69" s="362"/>
      <c r="G69" s="430"/>
      <c r="H69" s="362"/>
      <c r="I69" s="430"/>
      <c r="J69" s="362" t="s">
        <v>1500</v>
      </c>
      <c r="K69" s="362"/>
      <c r="L69" s="362"/>
      <c r="M69" s="362"/>
      <c r="N69" s="362"/>
      <c r="O69" s="362"/>
    </row>
    <row r="70" spans="1:15" ht="11.25" customHeight="1" x14ac:dyDescent="0.25">
      <c r="A70" s="125" t="s">
        <v>1477</v>
      </c>
      <c r="B70" s="90"/>
      <c r="C70" s="89"/>
      <c r="E70" s="430"/>
      <c r="F70" s="362"/>
      <c r="G70" s="430"/>
      <c r="H70" s="362"/>
      <c r="I70" s="430"/>
      <c r="J70" s="137" t="s">
        <v>834</v>
      </c>
      <c r="K70" s="137" t="s">
        <v>36</v>
      </c>
      <c r="L70" s="137" t="s">
        <v>96</v>
      </c>
      <c r="M70" s="265" t="s">
        <v>46</v>
      </c>
      <c r="N70" s="138"/>
      <c r="O70" s="138"/>
    </row>
    <row r="71" spans="1:15" ht="11.25" customHeight="1" x14ac:dyDescent="0.25">
      <c r="A71" s="125" t="s">
        <v>1477</v>
      </c>
      <c r="B71" s="90"/>
      <c r="C71" s="89"/>
      <c r="E71" s="430"/>
      <c r="F71" s="362"/>
      <c r="G71" s="430"/>
      <c r="H71" s="362"/>
      <c r="I71" s="430"/>
      <c r="J71" s="362" t="s">
        <v>1073</v>
      </c>
      <c r="K71" s="137" t="s">
        <v>36</v>
      </c>
      <c r="L71" s="137" t="s">
        <v>1058</v>
      </c>
      <c r="M71" s="265" t="s">
        <v>46</v>
      </c>
      <c r="N71" s="138"/>
      <c r="O71" s="138"/>
    </row>
    <row r="72" spans="1:15" ht="11.25" customHeight="1" x14ac:dyDescent="0.25">
      <c r="A72" s="125" t="s">
        <v>1477</v>
      </c>
      <c r="B72" s="90"/>
      <c r="C72" s="89"/>
      <c r="E72" s="430"/>
      <c r="F72" s="362"/>
      <c r="G72" s="430"/>
      <c r="H72" s="362"/>
      <c r="I72" s="430"/>
      <c r="J72" s="362"/>
      <c r="K72" s="137" t="s">
        <v>35</v>
      </c>
      <c r="L72" s="137" t="s">
        <v>1036</v>
      </c>
      <c r="M72" s="265" t="s">
        <v>46</v>
      </c>
      <c r="N72" s="138"/>
      <c r="O72" s="138"/>
    </row>
    <row r="73" spans="1:15" ht="11.25" customHeight="1" x14ac:dyDescent="0.25">
      <c r="A73" s="125" t="s">
        <v>1069</v>
      </c>
      <c r="B73" s="90"/>
      <c r="C73" s="89"/>
      <c r="E73" s="430"/>
      <c r="F73" s="362"/>
      <c r="G73" s="430"/>
      <c r="H73" s="362"/>
      <c r="I73" s="430"/>
      <c r="J73" s="362" t="s">
        <v>1074</v>
      </c>
      <c r="K73" s="137" t="s">
        <v>36</v>
      </c>
      <c r="L73" s="137" t="s">
        <v>1059</v>
      </c>
      <c r="M73" s="265" t="s">
        <v>46</v>
      </c>
      <c r="N73" s="138"/>
      <c r="O73" s="138"/>
    </row>
    <row r="74" spans="1:15" ht="11.25" customHeight="1" x14ac:dyDescent="0.25">
      <c r="A74" s="125" t="s">
        <v>1069</v>
      </c>
      <c r="B74" s="90"/>
      <c r="C74" s="89"/>
      <c r="E74" s="430"/>
      <c r="F74" s="362"/>
      <c r="G74" s="430"/>
      <c r="H74" s="362"/>
      <c r="I74" s="430"/>
      <c r="J74" s="362"/>
      <c r="K74" s="137" t="s">
        <v>35</v>
      </c>
      <c r="L74" s="137" t="s">
        <v>1037</v>
      </c>
      <c r="M74" s="265" t="s">
        <v>46</v>
      </c>
      <c r="N74" s="138"/>
      <c r="O74" s="138"/>
    </row>
    <row r="75" spans="1:15" ht="11.25" customHeight="1" x14ac:dyDescent="0.25">
      <c r="A75" s="125" t="s">
        <v>1069</v>
      </c>
      <c r="B75" s="90"/>
      <c r="C75" s="89"/>
      <c r="E75" s="430"/>
      <c r="F75" s="362"/>
      <c r="G75" s="430"/>
      <c r="H75" s="362"/>
      <c r="I75" s="430"/>
      <c r="J75" s="362" t="s">
        <v>1509</v>
      </c>
      <c r="K75" s="137" t="s">
        <v>36</v>
      </c>
      <c r="L75" s="137" t="s">
        <v>1501</v>
      </c>
      <c r="M75" s="265" t="s">
        <v>46</v>
      </c>
      <c r="N75" s="138"/>
      <c r="O75" s="138"/>
    </row>
    <row r="76" spans="1:15" ht="11.25" customHeight="1" x14ac:dyDescent="0.25">
      <c r="A76" s="125" t="s">
        <v>1069</v>
      </c>
      <c r="B76" s="90"/>
      <c r="C76" s="89"/>
      <c r="E76" s="430"/>
      <c r="F76" s="362"/>
      <c r="G76" s="430"/>
      <c r="H76" s="362"/>
      <c r="I76" s="430"/>
      <c r="J76" s="362"/>
      <c r="K76" s="137" t="s">
        <v>35</v>
      </c>
      <c r="L76" s="137" t="s">
        <v>1502</v>
      </c>
      <c r="M76" s="265" t="s">
        <v>46</v>
      </c>
      <c r="N76" s="138"/>
      <c r="O76" s="138"/>
    </row>
    <row r="77" spans="1:15" ht="11.25" customHeight="1" x14ac:dyDescent="0.25">
      <c r="A77" s="125" t="s">
        <v>1069</v>
      </c>
      <c r="B77" s="90"/>
      <c r="C77" s="89"/>
      <c r="E77" s="430"/>
      <c r="F77" s="362"/>
      <c r="G77" s="430"/>
      <c r="H77" s="362"/>
      <c r="I77" s="430"/>
      <c r="J77" s="137" t="s">
        <v>1510</v>
      </c>
      <c r="K77" s="137" t="s">
        <v>46</v>
      </c>
      <c r="L77" s="137" t="s">
        <v>1057</v>
      </c>
      <c r="M77" s="265" t="s">
        <v>46</v>
      </c>
      <c r="N77" s="138"/>
      <c r="O77" s="138"/>
    </row>
    <row r="78" spans="1:15" ht="11.25" customHeight="1" x14ac:dyDescent="0.25">
      <c r="A78" s="125" t="s">
        <v>1477</v>
      </c>
      <c r="B78" s="90"/>
      <c r="C78" s="89"/>
      <c r="E78" s="430"/>
      <c r="F78" s="362"/>
      <c r="G78" s="430"/>
      <c r="H78" s="362"/>
      <c r="I78" s="430"/>
      <c r="J78" s="377" t="s">
        <v>1505</v>
      </c>
      <c r="K78" s="137" t="s">
        <v>36</v>
      </c>
      <c r="L78" s="137" t="s">
        <v>1497</v>
      </c>
      <c r="M78" s="321" t="s">
        <v>46</v>
      </c>
      <c r="N78" s="138"/>
      <c r="O78" s="138"/>
    </row>
    <row r="79" spans="1:15" ht="11.25" customHeight="1" x14ac:dyDescent="0.25">
      <c r="A79" s="125" t="s">
        <v>1477</v>
      </c>
      <c r="B79" s="90"/>
      <c r="C79" s="89"/>
      <c r="E79" s="430"/>
      <c r="F79" s="362"/>
      <c r="G79" s="430"/>
      <c r="H79" s="362"/>
      <c r="I79" s="430"/>
      <c r="J79" s="378"/>
      <c r="K79" s="137" t="s">
        <v>35</v>
      </c>
      <c r="L79" s="137" t="s">
        <v>1498</v>
      </c>
      <c r="M79" s="321" t="s">
        <v>46</v>
      </c>
      <c r="N79" s="138"/>
      <c r="O79" s="138"/>
    </row>
    <row r="80" spans="1:15" ht="11.25" customHeight="1" x14ac:dyDescent="0.25">
      <c r="A80" s="125" t="s">
        <v>1477</v>
      </c>
      <c r="B80" s="90"/>
      <c r="C80" s="89"/>
      <c r="E80" s="430"/>
      <c r="F80" s="362"/>
      <c r="G80" s="430"/>
      <c r="H80" s="362"/>
      <c r="I80" s="430"/>
      <c r="J80" s="137" t="s">
        <v>1511</v>
      </c>
      <c r="K80" s="137" t="s">
        <v>46</v>
      </c>
      <c r="L80" s="137" t="s">
        <v>1063</v>
      </c>
      <c r="M80" s="321" t="s">
        <v>46</v>
      </c>
      <c r="N80" s="138"/>
      <c r="O80" s="138"/>
    </row>
    <row r="81" spans="1:15" ht="11.25" customHeight="1" x14ac:dyDescent="0.25">
      <c r="A81" s="125" t="s">
        <v>1477</v>
      </c>
      <c r="B81" s="90"/>
      <c r="C81" s="89"/>
      <c r="E81" s="430"/>
      <c r="F81" s="362"/>
      <c r="G81" s="430"/>
      <c r="H81" s="362"/>
      <c r="I81" s="430"/>
      <c r="J81" s="362" t="s">
        <v>1480</v>
      </c>
      <c r="K81" s="362"/>
      <c r="L81" s="362"/>
      <c r="M81" s="362"/>
      <c r="N81" s="362"/>
      <c r="O81" s="362"/>
    </row>
    <row r="82" spans="1:15" ht="11.25" customHeight="1" x14ac:dyDescent="0.25">
      <c r="A82" s="125" t="s">
        <v>1477</v>
      </c>
      <c r="B82" s="90"/>
      <c r="C82" s="89"/>
      <c r="E82" s="430"/>
      <c r="F82" s="362"/>
      <c r="G82" s="430"/>
      <c r="H82" s="362"/>
      <c r="I82" s="430"/>
      <c r="J82" s="137" t="s">
        <v>834</v>
      </c>
      <c r="K82" s="137" t="s">
        <v>36</v>
      </c>
      <c r="L82" s="137" t="s">
        <v>96</v>
      </c>
      <c r="M82" s="265" t="s">
        <v>46</v>
      </c>
      <c r="N82" s="317"/>
      <c r="O82" s="317"/>
    </row>
    <row r="83" spans="1:15" ht="11.25" customHeight="1" x14ac:dyDescent="0.25">
      <c r="A83" s="125" t="s">
        <v>1477</v>
      </c>
      <c r="B83" s="90"/>
      <c r="C83" s="89"/>
      <c r="E83" s="430"/>
      <c r="F83" s="362"/>
      <c r="G83" s="430"/>
      <c r="H83" s="362"/>
      <c r="I83" s="430"/>
      <c r="J83" s="362" t="s">
        <v>1071</v>
      </c>
      <c r="K83" s="137" t="s">
        <v>36</v>
      </c>
      <c r="L83" s="137" t="s">
        <v>1058</v>
      </c>
      <c r="M83" s="265" t="s">
        <v>46</v>
      </c>
      <c r="N83" s="317"/>
      <c r="O83" s="317"/>
    </row>
    <row r="84" spans="1:15" ht="12" customHeight="1" x14ac:dyDescent="0.25">
      <c r="A84" s="125" t="s">
        <v>1477</v>
      </c>
      <c r="B84" s="90"/>
      <c r="C84" s="89"/>
      <c r="E84" s="430"/>
      <c r="F84" s="362"/>
      <c r="G84" s="430"/>
      <c r="H84" s="362"/>
      <c r="I84" s="430"/>
      <c r="J84" s="362"/>
      <c r="K84" s="137" t="s">
        <v>35</v>
      </c>
      <c r="L84" s="137" t="s">
        <v>1036</v>
      </c>
      <c r="M84" s="265" t="s">
        <v>46</v>
      </c>
      <c r="N84" s="317"/>
      <c r="O84" s="317"/>
    </row>
    <row r="85" spans="1:15" ht="11.25" customHeight="1" x14ac:dyDescent="0.25">
      <c r="A85" s="125" t="s">
        <v>1477</v>
      </c>
      <c r="B85" s="90"/>
      <c r="C85" s="89"/>
      <c r="E85" s="430"/>
      <c r="F85" s="362"/>
      <c r="G85" s="430"/>
      <c r="H85" s="362"/>
      <c r="I85" s="430"/>
      <c r="J85" s="362" t="s">
        <v>1072</v>
      </c>
      <c r="K85" s="137" t="s">
        <v>36</v>
      </c>
      <c r="L85" s="137" t="s">
        <v>1496</v>
      </c>
      <c r="M85" s="265" t="s">
        <v>46</v>
      </c>
      <c r="N85" s="317"/>
      <c r="O85" s="317"/>
    </row>
    <row r="86" spans="1:15" ht="11.25" customHeight="1" x14ac:dyDescent="0.25">
      <c r="A86" s="125" t="s">
        <v>1477</v>
      </c>
      <c r="B86" s="90"/>
      <c r="C86" s="89"/>
      <c r="E86" s="430"/>
      <c r="F86" s="362"/>
      <c r="G86" s="430"/>
      <c r="H86" s="362"/>
      <c r="I86" s="430"/>
      <c r="J86" s="362"/>
      <c r="K86" s="137" t="s">
        <v>35</v>
      </c>
      <c r="L86" s="137" t="s">
        <v>1478</v>
      </c>
      <c r="M86" s="265" t="s">
        <v>46</v>
      </c>
      <c r="N86" s="317"/>
      <c r="O86" s="317"/>
    </row>
    <row r="87" spans="1:15" ht="11.25" customHeight="1" x14ac:dyDescent="0.25">
      <c r="A87" s="125" t="s">
        <v>1477</v>
      </c>
      <c r="B87" s="90"/>
      <c r="C87" s="89"/>
      <c r="E87" s="430"/>
      <c r="F87" s="362"/>
      <c r="G87" s="430"/>
      <c r="H87" s="362"/>
      <c r="I87" s="430"/>
      <c r="J87" s="137" t="s">
        <v>1479</v>
      </c>
      <c r="K87" s="137" t="s">
        <v>46</v>
      </c>
      <c r="L87" s="137" t="s">
        <v>1063</v>
      </c>
      <c r="M87" s="265" t="s">
        <v>46</v>
      </c>
      <c r="N87" s="317"/>
      <c r="O87" s="317"/>
    </row>
    <row r="88" spans="1:15" ht="11.25" customHeight="1" x14ac:dyDescent="0.25">
      <c r="A88" s="125" t="s">
        <v>1477</v>
      </c>
      <c r="B88" s="90"/>
      <c r="C88" s="89"/>
      <c r="E88" s="430"/>
      <c r="F88" s="362"/>
      <c r="G88" s="430"/>
      <c r="H88" s="362"/>
      <c r="I88" s="430"/>
      <c r="J88" s="362" t="s">
        <v>1481</v>
      </c>
      <c r="K88" s="137" t="s">
        <v>36</v>
      </c>
      <c r="L88" s="137" t="s">
        <v>1497</v>
      </c>
      <c r="M88" s="265" t="s">
        <v>46</v>
      </c>
      <c r="N88" s="138"/>
      <c r="O88" s="138"/>
    </row>
    <row r="89" spans="1:15" ht="11.25" customHeight="1" x14ac:dyDescent="0.25">
      <c r="A89" s="125" t="s">
        <v>1477</v>
      </c>
      <c r="B89" s="90"/>
      <c r="C89" s="89"/>
      <c r="E89" s="430"/>
      <c r="F89" s="362"/>
      <c r="G89" s="430"/>
      <c r="H89" s="362"/>
      <c r="I89" s="430"/>
      <c r="J89" s="362"/>
      <c r="K89" s="137" t="s">
        <v>35</v>
      </c>
      <c r="L89" s="137" t="s">
        <v>1498</v>
      </c>
      <c r="M89" s="265" t="s">
        <v>46</v>
      </c>
      <c r="N89" s="138"/>
      <c r="O89" s="138"/>
    </row>
    <row r="90" spans="1:15" ht="11.25" customHeight="1" x14ac:dyDescent="0.25">
      <c r="A90" s="125" t="s">
        <v>1477</v>
      </c>
      <c r="B90" s="90"/>
      <c r="C90" s="89"/>
      <c r="E90" s="430"/>
      <c r="F90" s="362"/>
      <c r="G90" s="430"/>
      <c r="H90" s="362"/>
      <c r="I90" s="430"/>
      <c r="J90" s="137" t="s">
        <v>1512</v>
      </c>
      <c r="K90" s="137" t="s">
        <v>46</v>
      </c>
      <c r="L90" s="137" t="s">
        <v>1063</v>
      </c>
      <c r="M90" s="265"/>
      <c r="N90" s="138"/>
      <c r="O90" s="138"/>
    </row>
    <row r="91" spans="1:15" x14ac:dyDescent="0.25">
      <c r="A91" s="125" t="s">
        <v>1337</v>
      </c>
      <c r="B91" s="90"/>
      <c r="C91" s="89"/>
      <c r="E91" s="430"/>
      <c r="F91" s="362"/>
      <c r="G91" s="430" t="s">
        <v>63</v>
      </c>
      <c r="H91" s="362" t="s">
        <v>31</v>
      </c>
      <c r="I91" s="139" t="s">
        <v>112</v>
      </c>
      <c r="J91" s="137" t="s">
        <v>1260</v>
      </c>
      <c r="K91" s="137" t="s">
        <v>46</v>
      </c>
      <c r="L91" s="362" t="s">
        <v>1162</v>
      </c>
      <c r="M91" s="265" t="s">
        <v>1332</v>
      </c>
      <c r="N91" s="254"/>
      <c r="O91" s="254"/>
    </row>
    <row r="92" spans="1:15" x14ac:dyDescent="0.25">
      <c r="A92" s="125" t="s">
        <v>1337</v>
      </c>
      <c r="B92" s="90"/>
      <c r="C92" s="89"/>
      <c r="E92" s="430"/>
      <c r="F92" s="362"/>
      <c r="G92" s="430"/>
      <c r="H92" s="362"/>
      <c r="I92" s="139" t="s">
        <v>113</v>
      </c>
      <c r="J92" s="137" t="s">
        <v>1211</v>
      </c>
      <c r="K92" s="137" t="s">
        <v>46</v>
      </c>
      <c r="L92" s="362"/>
      <c r="M92" s="265" t="s">
        <v>1332</v>
      </c>
      <c r="N92" s="254"/>
      <c r="O92" s="254"/>
    </row>
    <row r="93" spans="1:15" x14ac:dyDescent="0.25">
      <c r="A93" s="125" t="s">
        <v>1337</v>
      </c>
      <c r="B93" s="90"/>
      <c r="C93" s="89"/>
      <c r="E93" s="430"/>
      <c r="F93" s="362"/>
      <c r="G93" s="430"/>
      <c r="H93" s="362"/>
      <c r="I93" s="139" t="s">
        <v>114</v>
      </c>
      <c r="J93" s="137" t="s">
        <v>47</v>
      </c>
      <c r="K93" s="137" t="s">
        <v>46</v>
      </c>
      <c r="L93" s="362"/>
      <c r="M93" s="265" t="s">
        <v>1332</v>
      </c>
      <c r="N93" s="254"/>
      <c r="O93" s="254"/>
    </row>
    <row r="94" spans="1:15" x14ac:dyDescent="0.25">
      <c r="A94" s="125" t="s">
        <v>1337</v>
      </c>
      <c r="B94" s="90"/>
      <c r="C94" s="89"/>
      <c r="E94" s="430"/>
      <c r="F94" s="362"/>
      <c r="G94" s="430"/>
      <c r="H94" s="362"/>
      <c r="I94" s="139" t="s">
        <v>115</v>
      </c>
      <c r="J94" s="137" t="s">
        <v>1163</v>
      </c>
      <c r="K94" s="137" t="s">
        <v>46</v>
      </c>
      <c r="L94" s="362"/>
      <c r="M94" s="265" t="s">
        <v>1332</v>
      </c>
      <c r="N94" s="254"/>
      <c r="O94" s="254"/>
    </row>
    <row r="95" spans="1:15" x14ac:dyDescent="0.25">
      <c r="A95" s="125" t="s">
        <v>1337</v>
      </c>
      <c r="B95" s="90"/>
      <c r="C95" s="89"/>
      <c r="E95" s="430"/>
      <c r="F95" s="362"/>
      <c r="G95" s="430"/>
      <c r="H95" s="362"/>
      <c r="I95" s="139" t="s">
        <v>116</v>
      </c>
      <c r="J95" s="137" t="s">
        <v>1164</v>
      </c>
      <c r="K95" s="137" t="s">
        <v>46</v>
      </c>
      <c r="L95" s="362"/>
      <c r="M95" s="265" t="s">
        <v>1332</v>
      </c>
      <c r="N95" s="254"/>
      <c r="O95" s="254"/>
    </row>
    <row r="96" spans="1:15" x14ac:dyDescent="0.25">
      <c r="A96" s="125" t="s">
        <v>1337</v>
      </c>
      <c r="B96" s="90"/>
      <c r="C96" s="89"/>
      <c r="E96" s="430"/>
      <c r="F96" s="362"/>
      <c r="G96" s="430"/>
      <c r="H96" s="362"/>
      <c r="I96" s="139" t="s">
        <v>117</v>
      </c>
      <c r="J96" s="137" t="s">
        <v>1165</v>
      </c>
      <c r="K96" s="137" t="s">
        <v>46</v>
      </c>
      <c r="L96" s="362"/>
      <c r="M96" s="265" t="s">
        <v>1332</v>
      </c>
      <c r="N96" s="254"/>
      <c r="O96" s="254"/>
    </row>
  </sheetData>
  <mergeCells count="80">
    <mergeCell ref="J81:O81"/>
    <mergeCell ref="G48:G49"/>
    <mergeCell ref="H48:H49"/>
    <mergeCell ref="G31:G37"/>
    <mergeCell ref="E8:H8"/>
    <mergeCell ref="I8:J8"/>
    <mergeCell ref="E9:H9"/>
    <mergeCell ref="I9:J9"/>
    <mergeCell ref="G21:G30"/>
    <mergeCell ref="H21:H30"/>
    <mergeCell ref="G38:G46"/>
    <mergeCell ref="H38:H46"/>
    <mergeCell ref="H31:H37"/>
    <mergeCell ref="L32:L33"/>
    <mergeCell ref="I25:I28"/>
    <mergeCell ref="L27:L28"/>
    <mergeCell ref="E2:H2"/>
    <mergeCell ref="I2:J2"/>
    <mergeCell ref="E3:H3"/>
    <mergeCell ref="I3:J3"/>
    <mergeCell ref="E4:H4"/>
    <mergeCell ref="I4:J4"/>
    <mergeCell ref="E5:H5"/>
    <mergeCell ref="I5:J5"/>
    <mergeCell ref="E6:H6"/>
    <mergeCell ref="G13:G20"/>
    <mergeCell ref="H13:H17"/>
    <mergeCell ref="H18:H20"/>
    <mergeCell ref="I6:J6"/>
    <mergeCell ref="E7:H7"/>
    <mergeCell ref="I7:J7"/>
    <mergeCell ref="J13:J14"/>
    <mergeCell ref="I13:I17"/>
    <mergeCell ref="I18:I20"/>
    <mergeCell ref="J21:J23"/>
    <mergeCell ref="L21:L23"/>
    <mergeCell ref="I21:I24"/>
    <mergeCell ref="L29:L30"/>
    <mergeCell ref="I29:I30"/>
    <mergeCell ref="J29:J30"/>
    <mergeCell ref="L43:L44"/>
    <mergeCell ref="I39:I42"/>
    <mergeCell ref="J39:J40"/>
    <mergeCell ref="L39:L40"/>
    <mergeCell ref="J41:J42"/>
    <mergeCell ref="L41:L42"/>
    <mergeCell ref="I43:I44"/>
    <mergeCell ref="J43:J44"/>
    <mergeCell ref="I31:I33"/>
    <mergeCell ref="J31:J33"/>
    <mergeCell ref="I34:I37"/>
    <mergeCell ref="J34:J37"/>
    <mergeCell ref="J78:J79"/>
    <mergeCell ref="J66:J67"/>
    <mergeCell ref="J60:O60"/>
    <mergeCell ref="J69:O69"/>
    <mergeCell ref="J71:J72"/>
    <mergeCell ref="J73:J74"/>
    <mergeCell ref="J75:J76"/>
    <mergeCell ref="J54:J55"/>
    <mergeCell ref="J57:J58"/>
    <mergeCell ref="J50:O50"/>
    <mergeCell ref="J62:J63"/>
    <mergeCell ref="J64:J65"/>
    <mergeCell ref="G91:G96"/>
    <mergeCell ref="H91:H96"/>
    <mergeCell ref="L91:L96"/>
    <mergeCell ref="F12:F96"/>
    <mergeCell ref="E12:E96"/>
    <mergeCell ref="G50:G90"/>
    <mergeCell ref="H50:H90"/>
    <mergeCell ref="I60:I90"/>
    <mergeCell ref="J83:J84"/>
    <mergeCell ref="J85:J86"/>
    <mergeCell ref="J88:J89"/>
    <mergeCell ref="I45:I46"/>
    <mergeCell ref="J45:J46"/>
    <mergeCell ref="L45:L46"/>
    <mergeCell ref="I50:I59"/>
    <mergeCell ref="J52:J53"/>
  </mergeCells>
  <hyperlinks>
    <hyperlink ref="L2" location="Contents!A1" tooltip="Click to Goto Sheet" display="Goto Contents" xr:uid="{A7194827-3F03-4704-98DE-3DE05A6C61D5}"/>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4" tint="-0.249977111117893"/>
    <pageSetUpPr fitToPage="1"/>
  </sheetPr>
  <dimension ref="A1:P100"/>
  <sheetViews>
    <sheetView zoomScaleNormal="100" workbookViewId="0">
      <selection activeCell="I35" sqref="I35:J38"/>
    </sheetView>
  </sheetViews>
  <sheetFormatPr defaultColWidth="9.140625" defaultRowHeight="11.25" x14ac:dyDescent="0.25"/>
  <cols>
    <col min="1" max="1" width="9.5703125" style="125" customWidth="1"/>
    <col min="2" max="2" width="14.7109375" style="99" hidden="1" customWidth="1"/>
    <col min="3" max="3" width="40.140625" style="2" hidden="1" customWidth="1"/>
    <col min="4" max="4" width="2.7109375" style="2" customWidth="1"/>
    <col min="5" max="5" width="5.7109375" style="127" customWidth="1"/>
    <col min="6" max="6" width="15.7109375" style="127" customWidth="1"/>
    <col min="7" max="7" width="5.7109375" style="127" customWidth="1"/>
    <col min="8" max="8" width="30.7109375" style="127" customWidth="1"/>
    <col min="9" max="9" width="8.7109375" style="127" customWidth="1"/>
    <col min="10" max="10" width="38.7109375" style="127" customWidth="1"/>
    <col min="11" max="11" width="14.5703125" style="127" bestFit="1" customWidth="1"/>
    <col min="12" max="12" width="20.7109375" style="127" bestFit="1" customWidth="1"/>
    <col min="13" max="13" width="20.7109375" style="127" customWidth="1"/>
    <col min="14" max="15" width="30.7109375" style="127" customWidth="1"/>
    <col min="16" max="16" width="50.7109375" style="127" customWidth="1"/>
    <col min="17" max="24" width="10.7109375" style="2" customWidth="1"/>
    <col min="25" max="16384" width="9.140625" style="2"/>
  </cols>
  <sheetData>
    <row r="1" spans="1:16" ht="22.5" x14ac:dyDescent="0.25">
      <c r="A1" s="119" t="s">
        <v>918</v>
      </c>
      <c r="B1" s="98" t="s">
        <v>934</v>
      </c>
      <c r="C1" s="91" t="s">
        <v>917</v>
      </c>
      <c r="D1" s="4"/>
      <c r="E1" s="268"/>
      <c r="F1" s="268"/>
      <c r="G1" s="268"/>
      <c r="H1" s="268"/>
      <c r="I1" s="268"/>
      <c r="J1" s="268"/>
      <c r="K1" s="268"/>
      <c r="L1" s="312" t="s">
        <v>1411</v>
      </c>
      <c r="M1" s="270"/>
      <c r="N1" s="270"/>
      <c r="O1" s="268"/>
    </row>
    <row r="2" spans="1:16" x14ac:dyDescent="0.25">
      <c r="A2" s="125" t="s">
        <v>1337</v>
      </c>
      <c r="B2" s="98"/>
      <c r="C2" s="91"/>
      <c r="D2" s="4"/>
      <c r="E2" s="271" t="s">
        <v>1246</v>
      </c>
      <c r="F2" s="125"/>
      <c r="G2" s="268"/>
      <c r="H2" s="268"/>
      <c r="I2" s="268"/>
      <c r="J2" s="268"/>
      <c r="K2" s="268"/>
      <c r="L2" s="268"/>
      <c r="M2" s="268"/>
      <c r="N2" s="268"/>
      <c r="O2" s="268"/>
    </row>
    <row r="3" spans="1:16" x14ac:dyDescent="0.25">
      <c r="A3" s="125" t="s">
        <v>1337</v>
      </c>
      <c r="B3" s="98"/>
      <c r="C3" s="91"/>
      <c r="D3" s="4"/>
      <c r="E3" s="125"/>
      <c r="F3" s="266" t="s">
        <v>1254</v>
      </c>
      <c r="G3" s="268"/>
      <c r="H3" s="268"/>
      <c r="I3" s="268"/>
      <c r="J3" s="268"/>
      <c r="K3" s="268"/>
      <c r="L3" s="268"/>
      <c r="M3" s="268"/>
      <c r="N3" s="268"/>
      <c r="O3" s="268"/>
    </row>
    <row r="4" spans="1:16" x14ac:dyDescent="0.25">
      <c r="A4" s="125" t="s">
        <v>1337</v>
      </c>
      <c r="B4" s="98"/>
      <c r="C4" s="91"/>
      <c r="D4" s="4"/>
      <c r="E4" s="125"/>
      <c r="F4" s="266" t="s">
        <v>1255</v>
      </c>
      <c r="G4" s="268"/>
      <c r="H4" s="268"/>
      <c r="I4" s="268"/>
      <c r="J4" s="268"/>
      <c r="K4" s="268"/>
      <c r="L4" s="268"/>
      <c r="M4" s="268"/>
      <c r="N4" s="268"/>
      <c r="O4" s="268"/>
    </row>
    <row r="5" spans="1:16" x14ac:dyDescent="0.25">
      <c r="A5" s="119"/>
      <c r="B5" s="98"/>
      <c r="C5" s="91"/>
      <c r="D5" s="4"/>
      <c r="E5" s="125"/>
      <c r="F5" s="266"/>
      <c r="G5" s="268"/>
      <c r="H5" s="268"/>
      <c r="I5" s="268"/>
      <c r="J5" s="268"/>
      <c r="K5" s="268"/>
      <c r="L5" s="268"/>
      <c r="M5" s="268"/>
      <c r="N5" s="268"/>
      <c r="O5" s="268"/>
    </row>
    <row r="6" spans="1:16" x14ac:dyDescent="0.25">
      <c r="A6" s="119"/>
      <c r="B6" s="98"/>
      <c r="C6" s="91"/>
      <c r="D6" s="4"/>
      <c r="E6" s="268"/>
      <c r="F6" s="268"/>
      <c r="G6" s="268"/>
      <c r="H6" s="268"/>
      <c r="I6" s="268"/>
      <c r="J6" s="268"/>
      <c r="K6" s="268"/>
      <c r="L6" s="268"/>
      <c r="M6" s="268"/>
      <c r="N6" s="268"/>
      <c r="O6" s="268"/>
    </row>
    <row r="7" spans="1:16" x14ac:dyDescent="0.25">
      <c r="A7" s="119"/>
      <c r="B7" s="98"/>
      <c r="C7" s="91"/>
      <c r="D7" s="4"/>
      <c r="E7" s="268"/>
      <c r="F7" s="268"/>
      <c r="G7" s="268"/>
      <c r="H7" s="268"/>
      <c r="I7" s="268"/>
      <c r="J7" s="268"/>
      <c r="K7" s="268"/>
      <c r="L7" s="268"/>
      <c r="M7" s="268"/>
      <c r="N7" s="268"/>
      <c r="O7" s="268"/>
    </row>
    <row r="8" spans="1:16" customFormat="1" ht="15" x14ac:dyDescent="0.25">
      <c r="A8" s="125" t="s">
        <v>1337</v>
      </c>
      <c r="B8" s="90"/>
      <c r="C8" s="2"/>
      <c r="E8" s="446" t="s">
        <v>481</v>
      </c>
      <c r="F8" s="446"/>
      <c r="G8" s="446"/>
      <c r="H8" s="446"/>
      <c r="I8" s="476"/>
      <c r="J8" s="476"/>
      <c r="K8" s="70"/>
      <c r="L8" s="70"/>
      <c r="M8" s="70"/>
      <c r="N8" s="70"/>
      <c r="O8" s="70"/>
      <c r="P8" s="70"/>
    </row>
    <row r="9" spans="1:16" customFormat="1" ht="15" x14ac:dyDescent="0.25">
      <c r="A9" s="125" t="s">
        <v>1337</v>
      </c>
      <c r="B9" s="90"/>
      <c r="C9" s="2"/>
      <c r="E9" s="446" t="s">
        <v>482</v>
      </c>
      <c r="F9" s="446"/>
      <c r="G9" s="446"/>
      <c r="H9" s="446"/>
      <c r="I9" s="476"/>
      <c r="J9" s="476"/>
      <c r="K9" s="70"/>
      <c r="L9" s="70"/>
      <c r="M9" s="70"/>
      <c r="N9" s="70"/>
      <c r="O9" s="70"/>
      <c r="P9" s="70"/>
    </row>
    <row r="10" spans="1:16" customFormat="1" ht="15" x14ac:dyDescent="0.25">
      <c r="A10" s="125" t="s">
        <v>1337</v>
      </c>
      <c r="B10" s="90"/>
      <c r="C10" s="2"/>
      <c r="E10" s="446" t="s">
        <v>483</v>
      </c>
      <c r="F10" s="446"/>
      <c r="G10" s="446"/>
      <c r="H10" s="446"/>
      <c r="I10" s="476"/>
      <c r="J10" s="476"/>
      <c r="K10" s="70"/>
      <c r="L10" s="70"/>
      <c r="M10" s="70"/>
      <c r="N10" s="70"/>
      <c r="O10" s="70"/>
      <c r="P10" s="70"/>
    </row>
    <row r="11" spans="1:16" customFormat="1" ht="15" x14ac:dyDescent="0.25">
      <c r="A11" s="125" t="s">
        <v>1337</v>
      </c>
      <c r="B11" s="90"/>
      <c r="C11" s="2"/>
      <c r="E11" s="446" t="s">
        <v>1245</v>
      </c>
      <c r="F11" s="446"/>
      <c r="G11" s="446"/>
      <c r="H11" s="446"/>
      <c r="I11" s="476"/>
      <c r="J11" s="476"/>
      <c r="K11" s="70"/>
      <c r="L11" s="70"/>
      <c r="M11" s="70"/>
      <c r="N11" s="70"/>
      <c r="O11" s="70"/>
      <c r="P11" s="70"/>
    </row>
    <row r="12" spans="1:16" customFormat="1" ht="15" x14ac:dyDescent="0.25">
      <c r="A12" s="125" t="s">
        <v>1337</v>
      </c>
      <c r="B12" s="90"/>
      <c r="C12" s="2"/>
      <c r="E12" s="446" t="s">
        <v>1244</v>
      </c>
      <c r="F12" s="446"/>
      <c r="G12" s="446"/>
      <c r="H12" s="446"/>
      <c r="I12" s="476"/>
      <c r="J12" s="476"/>
      <c r="K12" s="70"/>
      <c r="L12" s="70"/>
      <c r="M12" s="70"/>
      <c r="N12" s="70"/>
      <c r="O12" s="70"/>
      <c r="P12" s="70"/>
    </row>
    <row r="13" spans="1:16" customFormat="1" ht="15" x14ac:dyDescent="0.25">
      <c r="A13" s="125" t="s">
        <v>1337</v>
      </c>
      <c r="B13" s="90"/>
      <c r="C13" s="89"/>
      <c r="E13" s="446" t="s">
        <v>1322</v>
      </c>
      <c r="F13" s="446"/>
      <c r="G13" s="446"/>
      <c r="H13" s="446"/>
      <c r="I13" s="476"/>
      <c r="J13" s="476"/>
      <c r="K13" s="70"/>
      <c r="L13" s="70"/>
      <c r="M13" s="70"/>
      <c r="N13" s="70"/>
      <c r="O13" s="70"/>
      <c r="P13" s="70"/>
    </row>
    <row r="14" spans="1:16" customFormat="1" ht="15" x14ac:dyDescent="0.25">
      <c r="A14" s="125" t="s">
        <v>1337</v>
      </c>
      <c r="B14" s="90"/>
      <c r="C14" s="89"/>
      <c r="D14" s="70"/>
      <c r="E14" s="446" t="s">
        <v>1320</v>
      </c>
      <c r="F14" s="446"/>
      <c r="G14" s="446"/>
      <c r="H14" s="446"/>
      <c r="I14" s="477" t="s">
        <v>1321</v>
      </c>
      <c r="J14" s="477"/>
      <c r="K14" s="70"/>
      <c r="L14" s="70"/>
      <c r="M14" s="70"/>
      <c r="N14" s="70"/>
      <c r="O14" s="70"/>
      <c r="P14" s="70"/>
    </row>
    <row r="15" spans="1:16" customFormat="1" ht="15" x14ac:dyDescent="0.25">
      <c r="A15" s="125" t="s">
        <v>1337</v>
      </c>
      <c r="B15" s="90"/>
      <c r="C15" s="127"/>
      <c r="D15" s="70"/>
      <c r="E15" s="446" t="s">
        <v>1098</v>
      </c>
      <c r="F15" s="446"/>
      <c r="G15" s="446"/>
      <c r="H15" s="446"/>
      <c r="I15" s="478" t="s">
        <v>1256</v>
      </c>
      <c r="J15" s="478"/>
      <c r="K15" s="70"/>
      <c r="L15" s="70"/>
      <c r="M15" s="70"/>
      <c r="N15" s="70"/>
      <c r="O15" s="70"/>
      <c r="P15" s="70"/>
    </row>
    <row r="16" spans="1:16" customFormat="1" ht="15" x14ac:dyDescent="0.25">
      <c r="A16" s="125" t="s">
        <v>1337</v>
      </c>
      <c r="B16" s="90"/>
      <c r="C16" s="127"/>
      <c r="D16" s="70"/>
      <c r="E16" s="446" t="s">
        <v>1258</v>
      </c>
      <c r="F16" s="446"/>
      <c r="G16" s="446"/>
      <c r="H16" s="446"/>
      <c r="I16" s="478"/>
      <c r="J16" s="478"/>
      <c r="K16" s="70"/>
      <c r="L16" s="70"/>
      <c r="M16" s="70"/>
      <c r="N16" s="70"/>
      <c r="O16" s="70"/>
      <c r="P16" s="70"/>
    </row>
    <row r="17" spans="1:16" customFormat="1" ht="15" x14ac:dyDescent="0.25">
      <c r="A17" s="125" t="s">
        <v>1337</v>
      </c>
      <c r="B17" s="90"/>
      <c r="C17" s="127"/>
      <c r="D17" s="70"/>
      <c r="E17" s="446" t="s">
        <v>1257</v>
      </c>
      <c r="F17" s="446"/>
      <c r="G17" s="446"/>
      <c r="H17" s="446"/>
      <c r="I17" s="478"/>
      <c r="J17" s="478"/>
      <c r="K17" s="70"/>
      <c r="L17" s="70"/>
      <c r="M17" s="70"/>
      <c r="N17" s="70"/>
      <c r="O17" s="70"/>
      <c r="P17" s="70"/>
    </row>
    <row r="18" spans="1:16" customFormat="1" ht="15" x14ac:dyDescent="0.25">
      <c r="A18" s="125" t="s">
        <v>1337</v>
      </c>
      <c r="B18" s="90"/>
      <c r="C18" s="127"/>
      <c r="D18" s="70"/>
      <c r="E18" s="446" t="s">
        <v>1368</v>
      </c>
      <c r="F18" s="446"/>
      <c r="G18" s="446"/>
      <c r="H18" s="446"/>
      <c r="I18" s="478"/>
      <c r="J18" s="478"/>
      <c r="K18" s="70"/>
      <c r="L18" s="70"/>
      <c r="M18" s="70"/>
      <c r="N18" s="70"/>
      <c r="O18" s="70"/>
      <c r="P18" s="70"/>
    </row>
    <row r="19" spans="1:16" customFormat="1" ht="15" x14ac:dyDescent="0.25">
      <c r="A19" s="125"/>
      <c r="B19" s="99"/>
      <c r="C19" s="127"/>
      <c r="D19" s="70"/>
      <c r="E19" s="125"/>
      <c r="F19" s="125"/>
      <c r="G19" s="125"/>
      <c r="H19" s="125"/>
      <c r="I19" s="125"/>
      <c r="J19" s="125"/>
      <c r="K19" s="125"/>
      <c r="L19" s="70"/>
      <c r="M19" s="70"/>
      <c r="N19" s="70"/>
      <c r="O19" s="70"/>
      <c r="P19" s="70"/>
    </row>
    <row r="20" spans="1:16" ht="15.75" customHeight="1" x14ac:dyDescent="0.25">
      <c r="A20" s="125" t="s">
        <v>1337</v>
      </c>
      <c r="B20" s="98"/>
      <c r="C20" s="91"/>
      <c r="E20" s="474" t="s">
        <v>55</v>
      </c>
      <c r="F20" s="474" t="s">
        <v>83</v>
      </c>
      <c r="G20" s="474" t="s">
        <v>121</v>
      </c>
      <c r="H20" s="475" t="s">
        <v>0</v>
      </c>
      <c r="I20" s="474" t="s">
        <v>101</v>
      </c>
      <c r="J20" s="475" t="s">
        <v>10</v>
      </c>
      <c r="K20" s="475" t="s">
        <v>71</v>
      </c>
      <c r="L20" s="475" t="s">
        <v>1</v>
      </c>
      <c r="M20" s="436" t="s">
        <v>1369</v>
      </c>
      <c r="N20" s="474" t="s">
        <v>1097</v>
      </c>
      <c r="O20" s="474" t="s">
        <v>1096</v>
      </c>
      <c r="P20" s="474" t="s">
        <v>152</v>
      </c>
    </row>
    <row r="21" spans="1:16" x14ac:dyDescent="0.25">
      <c r="A21" s="125" t="s">
        <v>916</v>
      </c>
      <c r="E21" s="474"/>
      <c r="F21" s="474"/>
      <c r="G21" s="474"/>
      <c r="H21" s="475"/>
      <c r="I21" s="474"/>
      <c r="J21" s="475"/>
      <c r="K21" s="475"/>
      <c r="L21" s="475"/>
      <c r="M21" s="437"/>
      <c r="N21" s="474"/>
      <c r="O21" s="474"/>
      <c r="P21" s="474"/>
    </row>
    <row r="22" spans="1:16" ht="11.25" customHeight="1" x14ac:dyDescent="0.25">
      <c r="A22" s="125" t="s">
        <v>1091</v>
      </c>
      <c r="B22" s="90"/>
      <c r="C22" s="89"/>
      <c r="E22" s="430" t="s">
        <v>129</v>
      </c>
      <c r="F22" s="362" t="s">
        <v>128</v>
      </c>
      <c r="G22" s="362" t="s">
        <v>56</v>
      </c>
      <c r="H22" s="362" t="s">
        <v>18</v>
      </c>
      <c r="I22" s="362" t="s">
        <v>98</v>
      </c>
      <c r="J22" s="362" t="s">
        <v>1092</v>
      </c>
      <c r="K22" s="137" t="s">
        <v>34</v>
      </c>
      <c r="L22" s="362" t="s">
        <v>46</v>
      </c>
      <c r="M22" s="265" t="s">
        <v>46</v>
      </c>
      <c r="N22" s="254"/>
      <c r="O22" s="254"/>
      <c r="P22" s="254"/>
    </row>
    <row r="23" spans="1:16" x14ac:dyDescent="0.25">
      <c r="A23" s="125" t="s">
        <v>916</v>
      </c>
      <c r="B23" s="90"/>
      <c r="C23" s="89"/>
      <c r="E23" s="430"/>
      <c r="F23" s="362"/>
      <c r="G23" s="362"/>
      <c r="H23" s="362"/>
      <c r="I23" s="362"/>
      <c r="J23" s="362"/>
      <c r="K23" s="137" t="s">
        <v>35</v>
      </c>
      <c r="L23" s="362"/>
      <c r="M23" s="265" t="s">
        <v>46</v>
      </c>
      <c r="N23" s="254"/>
      <c r="O23" s="254"/>
      <c r="P23" s="254"/>
    </row>
    <row r="24" spans="1:16" x14ac:dyDescent="0.25">
      <c r="A24" s="125" t="s">
        <v>916</v>
      </c>
      <c r="E24" s="430"/>
      <c r="F24" s="362"/>
      <c r="G24" s="362"/>
      <c r="H24" s="362"/>
      <c r="I24" s="362"/>
      <c r="J24" s="362"/>
      <c r="K24" s="137" t="s">
        <v>36</v>
      </c>
      <c r="L24" s="362"/>
      <c r="M24" s="265" t="s">
        <v>46</v>
      </c>
      <c r="N24" s="254"/>
      <c r="O24" s="254"/>
      <c r="P24" s="254"/>
    </row>
    <row r="25" spans="1:16" x14ac:dyDescent="0.25">
      <c r="A25" s="125" t="s">
        <v>1091</v>
      </c>
      <c r="B25" s="90"/>
      <c r="C25" s="89"/>
      <c r="E25" s="430"/>
      <c r="F25" s="362"/>
      <c r="G25" s="362"/>
      <c r="H25" s="362"/>
      <c r="I25" s="362"/>
      <c r="J25" s="137" t="s">
        <v>1077</v>
      </c>
      <c r="K25" s="137" t="s">
        <v>36</v>
      </c>
      <c r="L25" s="137" t="s">
        <v>1078</v>
      </c>
      <c r="M25" s="265" t="s">
        <v>46</v>
      </c>
      <c r="N25" s="254"/>
      <c r="O25" s="254"/>
      <c r="P25" s="254"/>
    </row>
    <row r="26" spans="1:16" x14ac:dyDescent="0.25">
      <c r="A26" s="125" t="s">
        <v>916</v>
      </c>
      <c r="B26" s="90"/>
      <c r="C26" s="89"/>
      <c r="E26" s="430"/>
      <c r="F26" s="362"/>
      <c r="G26" s="362"/>
      <c r="H26" s="362"/>
      <c r="I26" s="362" t="s">
        <v>99</v>
      </c>
      <c r="J26" s="137" t="s">
        <v>19</v>
      </c>
      <c r="K26" s="137" t="s">
        <v>36</v>
      </c>
      <c r="L26" s="137" t="s">
        <v>37</v>
      </c>
      <c r="M26" s="265" t="s">
        <v>46</v>
      </c>
      <c r="N26" s="254"/>
      <c r="O26" s="254"/>
      <c r="P26" s="254"/>
    </row>
    <row r="27" spans="1:16" x14ac:dyDescent="0.25">
      <c r="A27" s="125" t="s">
        <v>1091</v>
      </c>
      <c r="B27" s="90"/>
      <c r="C27" s="89"/>
      <c r="E27" s="430"/>
      <c r="F27" s="362"/>
      <c r="G27" s="362"/>
      <c r="H27" s="362"/>
      <c r="I27" s="362"/>
      <c r="J27" s="137" t="s">
        <v>1079</v>
      </c>
      <c r="K27" s="137" t="s">
        <v>36</v>
      </c>
      <c r="L27" s="137" t="s">
        <v>37</v>
      </c>
      <c r="M27" s="265" t="s">
        <v>46</v>
      </c>
      <c r="N27" s="254"/>
      <c r="O27" s="254"/>
      <c r="P27" s="254"/>
    </row>
    <row r="28" spans="1:16" x14ac:dyDescent="0.25">
      <c r="A28" s="125" t="s">
        <v>916</v>
      </c>
      <c r="E28" s="430"/>
      <c r="F28" s="362"/>
      <c r="G28" s="362"/>
      <c r="H28" s="362"/>
      <c r="I28" s="362"/>
      <c r="J28" s="137" t="s">
        <v>38</v>
      </c>
      <c r="K28" s="137" t="s">
        <v>36</v>
      </c>
      <c r="L28" s="362" t="s">
        <v>40</v>
      </c>
      <c r="M28" s="265" t="s">
        <v>46</v>
      </c>
      <c r="N28" s="254"/>
      <c r="O28" s="254"/>
      <c r="P28" s="254"/>
    </row>
    <row r="29" spans="1:16" x14ac:dyDescent="0.25">
      <c r="A29" s="125" t="s">
        <v>916</v>
      </c>
      <c r="E29" s="430"/>
      <c r="F29" s="362"/>
      <c r="G29" s="362"/>
      <c r="H29" s="362"/>
      <c r="I29" s="362"/>
      <c r="J29" s="137" t="s">
        <v>39</v>
      </c>
      <c r="K29" s="137" t="s">
        <v>36</v>
      </c>
      <c r="L29" s="362"/>
      <c r="M29" s="265" t="s">
        <v>46</v>
      </c>
      <c r="N29" s="254"/>
      <c r="O29" s="254"/>
      <c r="P29" s="254"/>
    </row>
    <row r="30" spans="1:16" x14ac:dyDescent="0.25">
      <c r="A30" s="125" t="s">
        <v>916</v>
      </c>
      <c r="E30" s="430"/>
      <c r="F30" s="362"/>
      <c r="G30" s="362"/>
      <c r="H30" s="362"/>
      <c r="I30" s="362" t="s">
        <v>100</v>
      </c>
      <c r="J30" s="362" t="s">
        <v>20</v>
      </c>
      <c r="K30" s="137" t="s">
        <v>35</v>
      </c>
      <c r="L30" s="362" t="s">
        <v>41</v>
      </c>
      <c r="M30" s="265" t="s">
        <v>46</v>
      </c>
      <c r="N30" s="254"/>
      <c r="O30" s="254"/>
      <c r="P30" s="254"/>
    </row>
    <row r="31" spans="1:16" x14ac:dyDescent="0.25">
      <c r="A31" s="125" t="s">
        <v>916</v>
      </c>
      <c r="E31" s="430"/>
      <c r="F31" s="362"/>
      <c r="G31" s="362"/>
      <c r="H31" s="362"/>
      <c r="I31" s="362"/>
      <c r="J31" s="362"/>
      <c r="K31" s="137" t="s">
        <v>36</v>
      </c>
      <c r="L31" s="362"/>
      <c r="M31" s="265" t="s">
        <v>46</v>
      </c>
      <c r="N31" s="254"/>
      <c r="O31" s="254"/>
      <c r="P31" s="254"/>
    </row>
    <row r="32" spans="1:16" ht="22.5" x14ac:dyDescent="0.25">
      <c r="A32" s="125" t="s">
        <v>1337</v>
      </c>
      <c r="B32" s="90"/>
      <c r="C32" s="89"/>
      <c r="E32" s="430"/>
      <c r="F32" s="362"/>
      <c r="G32" s="377" t="s">
        <v>57</v>
      </c>
      <c r="H32" s="377" t="s">
        <v>6</v>
      </c>
      <c r="I32" s="440" t="s">
        <v>102</v>
      </c>
      <c r="J32" s="377" t="s">
        <v>22</v>
      </c>
      <c r="K32" s="137" t="s">
        <v>1363</v>
      </c>
      <c r="L32" s="137" t="s">
        <v>1161</v>
      </c>
      <c r="M32" s="226"/>
      <c r="N32" s="254"/>
      <c r="O32" s="254"/>
      <c r="P32" s="254"/>
    </row>
    <row r="33" spans="1:16" ht="22.5" x14ac:dyDescent="0.25">
      <c r="A33" s="125" t="s">
        <v>1337</v>
      </c>
      <c r="B33" s="90"/>
      <c r="C33" s="89"/>
      <c r="E33" s="430"/>
      <c r="F33" s="362"/>
      <c r="G33" s="378"/>
      <c r="H33" s="378"/>
      <c r="I33" s="441"/>
      <c r="J33" s="378"/>
      <c r="K33" s="137" t="s">
        <v>1364</v>
      </c>
      <c r="L33" s="362" t="s">
        <v>1365</v>
      </c>
      <c r="M33" s="227"/>
      <c r="N33" s="254"/>
      <c r="O33" s="254"/>
      <c r="P33" s="254"/>
    </row>
    <row r="34" spans="1:16" ht="22.5" x14ac:dyDescent="0.25">
      <c r="A34" s="125" t="s">
        <v>1337</v>
      </c>
      <c r="B34" s="90"/>
      <c r="C34" s="89"/>
      <c r="E34" s="430"/>
      <c r="F34" s="362"/>
      <c r="G34" s="378"/>
      <c r="H34" s="378"/>
      <c r="I34" s="442"/>
      <c r="J34" s="379"/>
      <c r="K34" s="137" t="s">
        <v>1366</v>
      </c>
      <c r="L34" s="362"/>
      <c r="M34" s="227"/>
      <c r="N34" s="254"/>
      <c r="O34" s="254"/>
      <c r="P34" s="254"/>
    </row>
    <row r="35" spans="1:16" x14ac:dyDescent="0.25">
      <c r="A35" s="125" t="s">
        <v>1622</v>
      </c>
      <c r="B35" s="90" t="s">
        <v>1564</v>
      </c>
      <c r="C35" s="89" t="s">
        <v>1567</v>
      </c>
      <c r="E35" s="430"/>
      <c r="F35" s="362"/>
      <c r="G35" s="378"/>
      <c r="H35" s="378"/>
      <c r="I35" s="441" t="s">
        <v>103</v>
      </c>
      <c r="J35" s="378" t="s">
        <v>21</v>
      </c>
      <c r="K35" s="137" t="s">
        <v>35</v>
      </c>
      <c r="L35" s="137" t="s">
        <v>1224</v>
      </c>
      <c r="M35" s="265" t="s">
        <v>46</v>
      </c>
      <c r="N35" s="254"/>
      <c r="O35" s="254"/>
      <c r="P35" s="254"/>
    </row>
    <row r="36" spans="1:16" x14ac:dyDescent="0.25">
      <c r="A36" s="125" t="s">
        <v>1622</v>
      </c>
      <c r="B36" s="90" t="s">
        <v>1564</v>
      </c>
      <c r="C36" s="89" t="s">
        <v>1567</v>
      </c>
      <c r="E36" s="430"/>
      <c r="F36" s="362"/>
      <c r="G36" s="378"/>
      <c r="H36" s="378"/>
      <c r="I36" s="441"/>
      <c r="J36" s="378"/>
      <c r="K36" s="137" t="s">
        <v>36</v>
      </c>
      <c r="L36" s="137" t="s">
        <v>1224</v>
      </c>
      <c r="M36" s="265" t="s">
        <v>46</v>
      </c>
      <c r="N36" s="254"/>
      <c r="O36" s="254"/>
      <c r="P36" s="254"/>
    </row>
    <row r="37" spans="1:16" ht="22.5" x14ac:dyDescent="0.25">
      <c r="A37" s="125" t="s">
        <v>1622</v>
      </c>
      <c r="B37" s="90" t="s">
        <v>1564</v>
      </c>
      <c r="C37" s="89" t="s">
        <v>1567</v>
      </c>
      <c r="E37" s="430"/>
      <c r="F37" s="362"/>
      <c r="G37" s="378"/>
      <c r="H37" s="378"/>
      <c r="I37" s="441"/>
      <c r="J37" s="378"/>
      <c r="K37" s="137" t="s">
        <v>1208</v>
      </c>
      <c r="L37" s="137" t="s">
        <v>256</v>
      </c>
      <c r="M37" s="265" t="s">
        <v>46</v>
      </c>
      <c r="N37" s="254"/>
      <c r="O37" s="254"/>
      <c r="P37" s="254"/>
    </row>
    <row r="38" spans="1:16" x14ac:dyDescent="0.25">
      <c r="A38" s="125" t="s">
        <v>916</v>
      </c>
      <c r="B38" s="90"/>
      <c r="C38" s="89"/>
      <c r="E38" s="430"/>
      <c r="F38" s="362"/>
      <c r="G38" s="378"/>
      <c r="H38" s="378"/>
      <c r="I38" s="442"/>
      <c r="J38" s="379"/>
      <c r="K38" s="137" t="s">
        <v>36</v>
      </c>
      <c r="L38" s="137" t="s">
        <v>784</v>
      </c>
      <c r="M38" s="265" t="s">
        <v>46</v>
      </c>
      <c r="N38" s="254"/>
      <c r="O38" s="254"/>
      <c r="P38" s="254"/>
    </row>
    <row r="39" spans="1:16" x14ac:dyDescent="0.25">
      <c r="A39" s="125" t="s">
        <v>916</v>
      </c>
      <c r="E39" s="430"/>
      <c r="F39" s="362"/>
      <c r="G39" s="362" t="s">
        <v>58</v>
      </c>
      <c r="H39" s="362" t="s">
        <v>7</v>
      </c>
      <c r="I39" s="143" t="s">
        <v>104</v>
      </c>
      <c r="J39" s="143" t="s">
        <v>23</v>
      </c>
      <c r="K39" s="137" t="s">
        <v>36</v>
      </c>
      <c r="L39" s="143" t="s">
        <v>49</v>
      </c>
      <c r="M39" s="143"/>
      <c r="N39" s="254"/>
      <c r="O39" s="254"/>
      <c r="P39" s="254"/>
    </row>
    <row r="40" spans="1:16" x14ac:dyDescent="0.25">
      <c r="A40" s="125" t="s">
        <v>916</v>
      </c>
      <c r="E40" s="430"/>
      <c r="F40" s="362"/>
      <c r="G40" s="362"/>
      <c r="H40" s="362"/>
      <c r="I40" s="362" t="s">
        <v>105</v>
      </c>
      <c r="J40" s="362" t="s">
        <v>126</v>
      </c>
      <c r="K40" s="137" t="s">
        <v>35</v>
      </c>
      <c r="L40" s="362" t="s">
        <v>42</v>
      </c>
      <c r="M40" s="265" t="s">
        <v>46</v>
      </c>
      <c r="N40" s="254"/>
      <c r="O40" s="254"/>
      <c r="P40" s="254"/>
    </row>
    <row r="41" spans="1:16" x14ac:dyDescent="0.25">
      <c r="A41" s="125" t="s">
        <v>916</v>
      </c>
      <c r="E41" s="430"/>
      <c r="F41" s="362"/>
      <c r="G41" s="362"/>
      <c r="H41" s="362"/>
      <c r="I41" s="362"/>
      <c r="J41" s="362"/>
      <c r="K41" s="137" t="s">
        <v>36</v>
      </c>
      <c r="L41" s="362"/>
      <c r="M41" s="265" t="s">
        <v>46</v>
      </c>
      <c r="N41" s="254"/>
      <c r="O41" s="254"/>
      <c r="P41" s="254"/>
    </row>
    <row r="42" spans="1:16" x14ac:dyDescent="0.25">
      <c r="A42" s="125" t="s">
        <v>916</v>
      </c>
      <c r="E42" s="430"/>
      <c r="F42" s="362"/>
      <c r="G42" s="362"/>
      <c r="H42" s="362"/>
      <c r="I42" s="362"/>
      <c r="J42" s="362" t="s">
        <v>127</v>
      </c>
      <c r="K42" s="137" t="s">
        <v>35</v>
      </c>
      <c r="L42" s="362" t="s">
        <v>1040</v>
      </c>
      <c r="M42" s="265" t="s">
        <v>46</v>
      </c>
      <c r="N42" s="254"/>
      <c r="O42" s="254"/>
      <c r="P42" s="254"/>
    </row>
    <row r="43" spans="1:16" x14ac:dyDescent="0.25">
      <c r="A43" s="125" t="s">
        <v>916</v>
      </c>
      <c r="E43" s="430"/>
      <c r="F43" s="362"/>
      <c r="G43" s="362"/>
      <c r="H43" s="362"/>
      <c r="I43" s="362"/>
      <c r="J43" s="362"/>
      <c r="K43" s="137" t="s">
        <v>36</v>
      </c>
      <c r="L43" s="362"/>
      <c r="M43" s="265" t="s">
        <v>46</v>
      </c>
      <c r="N43" s="254"/>
      <c r="O43" s="254"/>
      <c r="P43" s="254"/>
    </row>
    <row r="44" spans="1:16" x14ac:dyDescent="0.25">
      <c r="A44" s="125" t="s">
        <v>916</v>
      </c>
      <c r="E44" s="430"/>
      <c r="F44" s="362"/>
      <c r="G44" s="362"/>
      <c r="H44" s="362"/>
      <c r="I44" s="362" t="s">
        <v>106</v>
      </c>
      <c r="J44" s="362" t="s">
        <v>24</v>
      </c>
      <c r="K44" s="137" t="s">
        <v>35</v>
      </c>
      <c r="L44" s="362" t="s">
        <v>43</v>
      </c>
      <c r="M44" s="265" t="s">
        <v>46</v>
      </c>
      <c r="N44" s="254"/>
      <c r="O44" s="254"/>
      <c r="P44" s="254"/>
    </row>
    <row r="45" spans="1:16" x14ac:dyDescent="0.25">
      <c r="A45" s="125" t="s">
        <v>916</v>
      </c>
      <c r="E45" s="430"/>
      <c r="F45" s="362"/>
      <c r="G45" s="362"/>
      <c r="H45" s="362"/>
      <c r="I45" s="362"/>
      <c r="J45" s="362"/>
      <c r="K45" s="137" t="s">
        <v>36</v>
      </c>
      <c r="L45" s="362"/>
      <c r="M45" s="265" t="s">
        <v>46</v>
      </c>
      <c r="N45" s="254"/>
      <c r="O45" s="254"/>
      <c r="P45" s="254"/>
    </row>
    <row r="46" spans="1:16" x14ac:dyDescent="0.25">
      <c r="A46" s="125" t="s">
        <v>916</v>
      </c>
      <c r="E46" s="430"/>
      <c r="F46" s="362"/>
      <c r="G46" s="362"/>
      <c r="H46" s="362"/>
      <c r="I46" s="362" t="s">
        <v>107</v>
      </c>
      <c r="J46" s="362" t="s">
        <v>25</v>
      </c>
      <c r="K46" s="137" t="s">
        <v>35</v>
      </c>
      <c r="L46" s="362" t="s">
        <v>44</v>
      </c>
      <c r="M46" s="265" t="s">
        <v>46</v>
      </c>
      <c r="N46" s="254"/>
      <c r="O46" s="254"/>
      <c r="P46" s="254"/>
    </row>
    <row r="47" spans="1:16" x14ac:dyDescent="0.25">
      <c r="A47" s="125" t="s">
        <v>916</v>
      </c>
      <c r="E47" s="430"/>
      <c r="F47" s="362"/>
      <c r="G47" s="362"/>
      <c r="H47" s="362"/>
      <c r="I47" s="362"/>
      <c r="J47" s="362"/>
      <c r="K47" s="137" t="s">
        <v>36</v>
      </c>
      <c r="L47" s="362"/>
      <c r="M47" s="265" t="s">
        <v>46</v>
      </c>
      <c r="N47" s="254"/>
      <c r="O47" s="254"/>
      <c r="P47" s="254"/>
    </row>
    <row r="48" spans="1:16" x14ac:dyDescent="0.25">
      <c r="A48" s="125" t="s">
        <v>1477</v>
      </c>
      <c r="B48" s="90"/>
      <c r="C48" s="89"/>
      <c r="E48" s="430"/>
      <c r="F48" s="362"/>
      <c r="G48" s="143" t="s">
        <v>59</v>
      </c>
      <c r="H48" s="137" t="s">
        <v>26</v>
      </c>
      <c r="I48" s="137" t="s">
        <v>59</v>
      </c>
      <c r="J48" s="137" t="s">
        <v>8</v>
      </c>
      <c r="K48" s="137" t="s">
        <v>36</v>
      </c>
      <c r="L48" s="137" t="s">
        <v>1495</v>
      </c>
      <c r="M48" s="265" t="s">
        <v>46</v>
      </c>
      <c r="N48" s="254"/>
      <c r="O48" s="254"/>
      <c r="P48" s="254"/>
    </row>
    <row r="49" spans="1:16" x14ac:dyDescent="0.25">
      <c r="A49" s="125" t="s">
        <v>916</v>
      </c>
      <c r="E49" s="430"/>
      <c r="F49" s="362"/>
      <c r="G49" s="362" t="s">
        <v>61</v>
      </c>
      <c r="H49" s="362" t="s">
        <v>30</v>
      </c>
      <c r="I49" s="143" t="s">
        <v>108</v>
      </c>
      <c r="J49" s="143" t="s">
        <v>28</v>
      </c>
      <c r="K49" s="137" t="s">
        <v>46</v>
      </c>
      <c r="L49" s="143" t="s">
        <v>45</v>
      </c>
      <c r="M49" s="265" t="s">
        <v>46</v>
      </c>
      <c r="N49" s="254"/>
      <c r="O49" s="254"/>
      <c r="P49" s="254"/>
    </row>
    <row r="50" spans="1:16" x14ac:dyDescent="0.25">
      <c r="A50" s="125" t="s">
        <v>916</v>
      </c>
      <c r="E50" s="430"/>
      <c r="F50" s="362"/>
      <c r="G50" s="362"/>
      <c r="H50" s="362"/>
      <c r="I50" s="137" t="s">
        <v>109</v>
      </c>
      <c r="J50" s="143" t="s">
        <v>29</v>
      </c>
      <c r="K50" s="137" t="s">
        <v>46</v>
      </c>
      <c r="L50" s="137" t="s">
        <v>256</v>
      </c>
      <c r="M50" s="265" t="s">
        <v>46</v>
      </c>
      <c r="N50" s="254"/>
      <c r="O50" s="254"/>
      <c r="P50" s="254"/>
    </row>
    <row r="51" spans="1:16" ht="11.25" customHeight="1" x14ac:dyDescent="0.25">
      <c r="A51" s="125" t="s">
        <v>1147</v>
      </c>
      <c r="B51" s="90"/>
      <c r="C51" s="89"/>
      <c r="E51" s="430"/>
      <c r="F51" s="362"/>
      <c r="G51" s="430" t="s">
        <v>62</v>
      </c>
      <c r="H51" s="362" t="s">
        <v>1064</v>
      </c>
      <c r="I51" s="430" t="s">
        <v>110</v>
      </c>
      <c r="J51" s="362" t="s">
        <v>1095</v>
      </c>
      <c r="K51" s="362"/>
      <c r="L51" s="362"/>
      <c r="M51" s="362"/>
      <c r="N51" s="362"/>
      <c r="O51" s="362"/>
      <c r="P51" s="362"/>
    </row>
    <row r="52" spans="1:16" ht="22.5" x14ac:dyDescent="0.25">
      <c r="A52" s="125" t="s">
        <v>1069</v>
      </c>
      <c r="B52" s="90"/>
      <c r="C52" s="89"/>
      <c r="E52" s="430"/>
      <c r="F52" s="362"/>
      <c r="G52" s="430"/>
      <c r="H52" s="362"/>
      <c r="I52" s="430"/>
      <c r="J52" s="137" t="s">
        <v>834</v>
      </c>
      <c r="K52" s="137" t="s">
        <v>36</v>
      </c>
      <c r="L52" s="137" t="s">
        <v>833</v>
      </c>
      <c r="M52" s="265" t="s">
        <v>46</v>
      </c>
      <c r="N52" s="138"/>
      <c r="O52" s="138"/>
      <c r="P52" s="254"/>
    </row>
    <row r="53" spans="1:16" ht="11.25" customHeight="1" x14ac:dyDescent="0.25">
      <c r="A53" s="125" t="s">
        <v>1069</v>
      </c>
      <c r="B53" s="90"/>
      <c r="C53" s="89"/>
      <c r="E53" s="430"/>
      <c r="F53" s="362"/>
      <c r="G53" s="430"/>
      <c r="H53" s="362"/>
      <c r="I53" s="430"/>
      <c r="J53" s="362" t="s">
        <v>1071</v>
      </c>
      <c r="K53" s="137" t="s">
        <v>36</v>
      </c>
      <c r="L53" s="137" t="s">
        <v>1058</v>
      </c>
      <c r="M53" s="265" t="s">
        <v>46</v>
      </c>
      <c r="N53" s="138"/>
      <c r="O53" s="138"/>
      <c r="P53" s="254"/>
    </row>
    <row r="54" spans="1:16" ht="11.25" customHeight="1" x14ac:dyDescent="0.25">
      <c r="A54" s="125" t="s">
        <v>1069</v>
      </c>
      <c r="B54" s="90"/>
      <c r="C54" s="89"/>
      <c r="E54" s="430"/>
      <c r="F54" s="362"/>
      <c r="G54" s="430"/>
      <c r="H54" s="362"/>
      <c r="I54" s="430"/>
      <c r="J54" s="362"/>
      <c r="K54" s="137" t="s">
        <v>35</v>
      </c>
      <c r="L54" s="137" t="s">
        <v>1036</v>
      </c>
      <c r="M54" s="265" t="s">
        <v>46</v>
      </c>
      <c r="N54" s="138"/>
      <c r="O54" s="138"/>
      <c r="P54" s="254"/>
    </row>
    <row r="55" spans="1:16" ht="11.25" customHeight="1" x14ac:dyDescent="0.25">
      <c r="A55" s="125" t="s">
        <v>1477</v>
      </c>
      <c r="B55" s="90"/>
      <c r="C55" s="89"/>
      <c r="E55" s="430"/>
      <c r="F55" s="362"/>
      <c r="G55" s="430"/>
      <c r="H55" s="362"/>
      <c r="I55" s="430"/>
      <c r="J55" s="362" t="s">
        <v>1072</v>
      </c>
      <c r="K55" s="137" t="s">
        <v>36</v>
      </c>
      <c r="L55" s="137" t="s">
        <v>1496</v>
      </c>
      <c r="M55" s="265" t="s">
        <v>46</v>
      </c>
      <c r="N55" s="138"/>
      <c r="O55" s="138"/>
      <c r="P55" s="254"/>
    </row>
    <row r="56" spans="1:16" ht="11.25" customHeight="1" x14ac:dyDescent="0.25">
      <c r="A56" s="125" t="s">
        <v>1477</v>
      </c>
      <c r="B56" s="90"/>
      <c r="C56" s="89"/>
      <c r="E56" s="430"/>
      <c r="F56" s="362"/>
      <c r="G56" s="430"/>
      <c r="H56" s="362"/>
      <c r="I56" s="430"/>
      <c r="J56" s="362"/>
      <c r="K56" s="137" t="s">
        <v>35</v>
      </c>
      <c r="L56" s="137" t="s">
        <v>1478</v>
      </c>
      <c r="M56" s="265" t="s">
        <v>46</v>
      </c>
      <c r="N56" s="138"/>
      <c r="O56" s="138"/>
      <c r="P56" s="254"/>
    </row>
    <row r="57" spans="1:16" ht="11.25" customHeight="1" x14ac:dyDescent="0.25">
      <c r="A57" s="125" t="s">
        <v>1069</v>
      </c>
      <c r="B57" s="90"/>
      <c r="C57" s="89"/>
      <c r="E57" s="430"/>
      <c r="F57" s="362"/>
      <c r="G57" s="430"/>
      <c r="H57" s="362"/>
      <c r="I57" s="430"/>
      <c r="J57" s="137" t="s">
        <v>1056</v>
      </c>
      <c r="K57" s="137" t="s">
        <v>46</v>
      </c>
      <c r="L57" s="137" t="s">
        <v>1055</v>
      </c>
      <c r="M57" s="265" t="s">
        <v>46</v>
      </c>
      <c r="N57" s="138"/>
      <c r="O57" s="138"/>
      <c r="P57" s="254"/>
    </row>
    <row r="58" spans="1:16" ht="11.25" customHeight="1" x14ac:dyDescent="0.25">
      <c r="A58" s="125" t="s">
        <v>1477</v>
      </c>
      <c r="B58" s="90"/>
      <c r="C58" s="89"/>
      <c r="E58" s="430"/>
      <c r="F58" s="362"/>
      <c r="G58" s="430"/>
      <c r="H58" s="362"/>
      <c r="I58" s="430"/>
      <c r="J58" s="362" t="s">
        <v>1481</v>
      </c>
      <c r="K58" s="137" t="s">
        <v>36</v>
      </c>
      <c r="L58" s="137" t="s">
        <v>1497</v>
      </c>
      <c r="M58" s="265" t="s">
        <v>46</v>
      </c>
      <c r="N58" s="138"/>
      <c r="O58" s="138"/>
      <c r="P58" s="254"/>
    </row>
    <row r="59" spans="1:16" ht="11.25" customHeight="1" x14ac:dyDescent="0.25">
      <c r="A59" s="125" t="s">
        <v>1477</v>
      </c>
      <c r="B59" s="90"/>
      <c r="C59" s="89"/>
      <c r="E59" s="430"/>
      <c r="F59" s="362"/>
      <c r="G59" s="430"/>
      <c r="H59" s="362"/>
      <c r="I59" s="430"/>
      <c r="J59" s="362"/>
      <c r="K59" s="137" t="s">
        <v>35</v>
      </c>
      <c r="L59" s="137" t="s">
        <v>1498</v>
      </c>
      <c r="M59" s="265" t="s">
        <v>46</v>
      </c>
      <c r="N59" s="138"/>
      <c r="O59" s="138"/>
      <c r="P59" s="254"/>
    </row>
    <row r="60" spans="1:16" ht="11.25" customHeight="1" x14ac:dyDescent="0.25">
      <c r="A60" s="125" t="s">
        <v>1477</v>
      </c>
      <c r="B60" s="90"/>
      <c r="C60" s="89"/>
      <c r="E60" s="430"/>
      <c r="F60" s="362"/>
      <c r="G60" s="430"/>
      <c r="H60" s="362"/>
      <c r="I60" s="430"/>
      <c r="J60" s="137" t="s">
        <v>1506</v>
      </c>
      <c r="K60" s="137" t="s">
        <v>46</v>
      </c>
      <c r="L60" s="137" t="s">
        <v>1055</v>
      </c>
      <c r="M60" s="265" t="s">
        <v>46</v>
      </c>
      <c r="N60" s="138"/>
      <c r="O60" s="138"/>
      <c r="P60" s="254"/>
    </row>
    <row r="61" spans="1:16" ht="11.25" customHeight="1" x14ac:dyDescent="0.25">
      <c r="A61" s="125" t="s">
        <v>1477</v>
      </c>
      <c r="B61" s="90"/>
      <c r="C61" s="89"/>
      <c r="E61" s="430"/>
      <c r="F61" s="362"/>
      <c r="G61" s="430"/>
      <c r="H61" s="362"/>
      <c r="I61" s="430" t="s">
        <v>111</v>
      </c>
      <c r="J61" s="362" t="s">
        <v>1503</v>
      </c>
      <c r="K61" s="362"/>
      <c r="L61" s="362"/>
      <c r="M61" s="362"/>
      <c r="N61" s="362"/>
      <c r="O61" s="362"/>
      <c r="P61" s="362"/>
    </row>
    <row r="62" spans="1:16" ht="11.25" customHeight="1" x14ac:dyDescent="0.25">
      <c r="A62" s="125" t="s">
        <v>1069</v>
      </c>
      <c r="B62" s="90"/>
      <c r="C62" s="89"/>
      <c r="E62" s="430"/>
      <c r="F62" s="362"/>
      <c r="G62" s="430"/>
      <c r="H62" s="362"/>
      <c r="I62" s="430"/>
      <c r="J62" s="137" t="s">
        <v>834</v>
      </c>
      <c r="K62" s="137" t="s">
        <v>36</v>
      </c>
      <c r="L62" s="137" t="s">
        <v>96</v>
      </c>
      <c r="M62" s="265" t="s">
        <v>46</v>
      </c>
      <c r="N62" s="138"/>
      <c r="O62" s="138"/>
      <c r="P62" s="254"/>
    </row>
    <row r="63" spans="1:16" ht="11.25" customHeight="1" x14ac:dyDescent="0.25">
      <c r="A63" s="125" t="s">
        <v>1069</v>
      </c>
      <c r="B63" s="90"/>
      <c r="C63" s="89"/>
      <c r="E63" s="430"/>
      <c r="F63" s="362"/>
      <c r="G63" s="430"/>
      <c r="H63" s="362"/>
      <c r="I63" s="430"/>
      <c r="J63" s="362" t="s">
        <v>1073</v>
      </c>
      <c r="K63" s="137" t="s">
        <v>36</v>
      </c>
      <c r="L63" s="137" t="s">
        <v>1058</v>
      </c>
      <c r="M63" s="265" t="s">
        <v>46</v>
      </c>
      <c r="N63" s="138"/>
      <c r="O63" s="138"/>
      <c r="P63" s="254"/>
    </row>
    <row r="64" spans="1:16" ht="11.25" customHeight="1" x14ac:dyDescent="0.25">
      <c r="A64" s="125" t="s">
        <v>1069</v>
      </c>
      <c r="B64" s="90"/>
      <c r="C64" s="89"/>
      <c r="E64" s="430"/>
      <c r="F64" s="362"/>
      <c r="G64" s="430"/>
      <c r="H64" s="362"/>
      <c r="I64" s="430"/>
      <c r="J64" s="362"/>
      <c r="K64" s="137" t="s">
        <v>35</v>
      </c>
      <c r="L64" s="137" t="s">
        <v>1036</v>
      </c>
      <c r="M64" s="265" t="s">
        <v>46</v>
      </c>
      <c r="N64" s="138"/>
      <c r="O64" s="138"/>
      <c r="P64" s="254"/>
    </row>
    <row r="65" spans="1:16" ht="11.25" customHeight="1" x14ac:dyDescent="0.25">
      <c r="A65" s="125" t="s">
        <v>1069</v>
      </c>
      <c r="B65" s="90"/>
      <c r="C65" s="89"/>
      <c r="E65" s="430"/>
      <c r="F65" s="362"/>
      <c r="G65" s="430"/>
      <c r="H65" s="362"/>
      <c r="I65" s="430"/>
      <c r="J65" s="362" t="s">
        <v>1074</v>
      </c>
      <c r="K65" s="137" t="s">
        <v>36</v>
      </c>
      <c r="L65" s="137" t="s">
        <v>1059</v>
      </c>
      <c r="M65" s="265" t="s">
        <v>46</v>
      </c>
      <c r="N65" s="138"/>
      <c r="O65" s="138"/>
      <c r="P65" s="254"/>
    </row>
    <row r="66" spans="1:16" ht="11.25" customHeight="1" x14ac:dyDescent="0.25">
      <c r="A66" s="125" t="s">
        <v>1069</v>
      </c>
      <c r="B66" s="90"/>
      <c r="C66" s="89"/>
      <c r="E66" s="430"/>
      <c r="F66" s="362"/>
      <c r="G66" s="430"/>
      <c r="H66" s="362"/>
      <c r="I66" s="430"/>
      <c r="J66" s="362"/>
      <c r="K66" s="137" t="s">
        <v>35</v>
      </c>
      <c r="L66" s="137" t="s">
        <v>1037</v>
      </c>
      <c r="M66" s="265" t="s">
        <v>46</v>
      </c>
      <c r="N66" s="138"/>
      <c r="O66" s="138"/>
      <c r="P66" s="254"/>
    </row>
    <row r="67" spans="1:16" ht="11.25" customHeight="1" x14ac:dyDescent="0.25">
      <c r="A67" s="125" t="s">
        <v>1477</v>
      </c>
      <c r="B67" s="90"/>
      <c r="C67" s="89"/>
      <c r="E67" s="430"/>
      <c r="F67" s="362"/>
      <c r="G67" s="430"/>
      <c r="H67" s="362"/>
      <c r="I67" s="430"/>
      <c r="J67" s="362" t="s">
        <v>1509</v>
      </c>
      <c r="K67" s="137" t="s">
        <v>36</v>
      </c>
      <c r="L67" s="137" t="s">
        <v>1061</v>
      </c>
      <c r="M67" s="265" t="s">
        <v>46</v>
      </c>
      <c r="N67" s="138"/>
      <c r="O67" s="138"/>
      <c r="P67" s="254"/>
    </row>
    <row r="68" spans="1:16" ht="11.25" customHeight="1" x14ac:dyDescent="0.25">
      <c r="A68" s="125" t="s">
        <v>1477</v>
      </c>
      <c r="B68" s="90"/>
      <c r="C68" s="89"/>
      <c r="E68" s="430"/>
      <c r="F68" s="362"/>
      <c r="G68" s="430"/>
      <c r="H68" s="362"/>
      <c r="I68" s="430"/>
      <c r="J68" s="362"/>
      <c r="K68" s="137" t="s">
        <v>35</v>
      </c>
      <c r="L68" s="137" t="s">
        <v>1062</v>
      </c>
      <c r="M68" s="265" t="s">
        <v>46</v>
      </c>
      <c r="N68" s="138"/>
      <c r="O68" s="138"/>
      <c r="P68" s="254"/>
    </row>
    <row r="69" spans="1:16" ht="11.25" customHeight="1" x14ac:dyDescent="0.25">
      <c r="A69" s="125" t="s">
        <v>1477</v>
      </c>
      <c r="B69" s="90"/>
      <c r="C69" s="89"/>
      <c r="E69" s="430"/>
      <c r="F69" s="362"/>
      <c r="G69" s="430"/>
      <c r="H69" s="362"/>
      <c r="I69" s="430"/>
      <c r="J69" s="137" t="s">
        <v>1510</v>
      </c>
      <c r="K69" s="137" t="s">
        <v>46</v>
      </c>
      <c r="L69" s="137" t="s">
        <v>1057</v>
      </c>
      <c r="M69" s="265" t="s">
        <v>46</v>
      </c>
      <c r="N69" s="138"/>
      <c r="O69" s="138"/>
      <c r="P69" s="254"/>
    </row>
    <row r="70" spans="1:16" ht="11.25" customHeight="1" x14ac:dyDescent="0.25">
      <c r="A70" s="125" t="s">
        <v>1477</v>
      </c>
      <c r="B70" s="90"/>
      <c r="C70" s="89"/>
      <c r="E70" s="430"/>
      <c r="F70" s="362"/>
      <c r="G70" s="430"/>
      <c r="H70" s="362"/>
      <c r="I70" s="430"/>
      <c r="J70" s="377" t="s">
        <v>1505</v>
      </c>
      <c r="K70" s="137" t="s">
        <v>36</v>
      </c>
      <c r="L70" s="137" t="s">
        <v>1497</v>
      </c>
      <c r="M70" s="265" t="s">
        <v>46</v>
      </c>
      <c r="N70" s="138"/>
      <c r="O70" s="138"/>
      <c r="P70" s="254"/>
    </row>
    <row r="71" spans="1:16" ht="11.25" customHeight="1" x14ac:dyDescent="0.25">
      <c r="A71" s="125" t="s">
        <v>1477</v>
      </c>
      <c r="B71" s="90"/>
      <c r="C71" s="89"/>
      <c r="E71" s="430"/>
      <c r="F71" s="362"/>
      <c r="G71" s="430"/>
      <c r="H71" s="362"/>
      <c r="I71" s="430"/>
      <c r="J71" s="378"/>
      <c r="K71" s="137" t="s">
        <v>35</v>
      </c>
      <c r="L71" s="137" t="s">
        <v>1498</v>
      </c>
      <c r="M71" s="265" t="s">
        <v>46</v>
      </c>
      <c r="N71" s="138"/>
      <c r="O71" s="138"/>
      <c r="P71" s="254"/>
    </row>
    <row r="72" spans="1:16" ht="11.25" customHeight="1" x14ac:dyDescent="0.25">
      <c r="A72" s="125" t="s">
        <v>1477</v>
      </c>
      <c r="B72" s="90"/>
      <c r="C72" s="89"/>
      <c r="E72" s="430"/>
      <c r="F72" s="362"/>
      <c r="G72" s="430"/>
      <c r="H72" s="362"/>
      <c r="I72" s="430"/>
      <c r="J72" s="137" t="s">
        <v>1511</v>
      </c>
      <c r="K72" s="137" t="s">
        <v>46</v>
      </c>
      <c r="L72" s="137" t="s">
        <v>1063</v>
      </c>
      <c r="M72" s="265" t="s">
        <v>46</v>
      </c>
      <c r="N72" s="138"/>
      <c r="O72" s="138"/>
      <c r="P72" s="254"/>
    </row>
    <row r="73" spans="1:16" ht="11.25" customHeight="1" x14ac:dyDescent="0.25">
      <c r="A73" s="125" t="s">
        <v>1477</v>
      </c>
      <c r="B73" s="90"/>
      <c r="C73" s="89"/>
      <c r="E73" s="430"/>
      <c r="F73" s="362"/>
      <c r="G73" s="430"/>
      <c r="H73" s="362"/>
      <c r="I73" s="430"/>
      <c r="J73" s="362" t="s">
        <v>1500</v>
      </c>
      <c r="K73" s="362"/>
      <c r="L73" s="362"/>
      <c r="M73" s="362"/>
      <c r="N73" s="362"/>
      <c r="O73" s="362"/>
      <c r="P73" s="362"/>
    </row>
    <row r="74" spans="1:16" ht="11.25" customHeight="1" x14ac:dyDescent="0.25">
      <c r="A74" s="125" t="s">
        <v>1069</v>
      </c>
      <c r="B74" s="90"/>
      <c r="C74" s="89"/>
      <c r="E74" s="430"/>
      <c r="F74" s="362"/>
      <c r="G74" s="430"/>
      <c r="H74" s="362"/>
      <c r="I74" s="430"/>
      <c r="J74" s="137" t="s">
        <v>834</v>
      </c>
      <c r="K74" s="137" t="s">
        <v>36</v>
      </c>
      <c r="L74" s="137" t="s">
        <v>96</v>
      </c>
      <c r="M74" s="265" t="s">
        <v>46</v>
      </c>
      <c r="N74" s="138"/>
      <c r="O74" s="138"/>
      <c r="P74" s="254"/>
    </row>
    <row r="75" spans="1:16" ht="11.25" customHeight="1" x14ac:dyDescent="0.25">
      <c r="A75" s="125" t="s">
        <v>1069</v>
      </c>
      <c r="B75" s="90"/>
      <c r="C75" s="89"/>
      <c r="E75" s="430"/>
      <c r="F75" s="362"/>
      <c r="G75" s="430"/>
      <c r="H75" s="362"/>
      <c r="I75" s="430"/>
      <c r="J75" s="362" t="s">
        <v>1073</v>
      </c>
      <c r="K75" s="137" t="s">
        <v>36</v>
      </c>
      <c r="L75" s="137" t="s">
        <v>1058</v>
      </c>
      <c r="M75" s="265" t="s">
        <v>46</v>
      </c>
      <c r="N75" s="138"/>
      <c r="O75" s="138"/>
      <c r="P75" s="254"/>
    </row>
    <row r="76" spans="1:16" ht="11.25" customHeight="1" x14ac:dyDescent="0.25">
      <c r="A76" s="125" t="s">
        <v>1069</v>
      </c>
      <c r="B76" s="90"/>
      <c r="C76" s="89"/>
      <c r="E76" s="430"/>
      <c r="F76" s="362"/>
      <c r="G76" s="430"/>
      <c r="H76" s="362"/>
      <c r="I76" s="430"/>
      <c r="J76" s="362"/>
      <c r="K76" s="137" t="s">
        <v>35</v>
      </c>
      <c r="L76" s="137" t="s">
        <v>1036</v>
      </c>
      <c r="M76" s="265" t="s">
        <v>46</v>
      </c>
      <c r="N76" s="138"/>
      <c r="O76" s="138"/>
      <c r="P76" s="254"/>
    </row>
    <row r="77" spans="1:16" ht="11.25" customHeight="1" x14ac:dyDescent="0.25">
      <c r="A77" s="125" t="s">
        <v>1069</v>
      </c>
      <c r="B77" s="90"/>
      <c r="C77" s="89"/>
      <c r="E77" s="430"/>
      <c r="F77" s="362"/>
      <c r="G77" s="430"/>
      <c r="H77" s="362"/>
      <c r="I77" s="430"/>
      <c r="J77" s="362" t="s">
        <v>1074</v>
      </c>
      <c r="K77" s="137" t="s">
        <v>36</v>
      </c>
      <c r="L77" s="137" t="s">
        <v>1059</v>
      </c>
      <c r="M77" s="265" t="s">
        <v>46</v>
      </c>
      <c r="N77" s="138"/>
      <c r="O77" s="138"/>
      <c r="P77" s="254"/>
    </row>
    <row r="78" spans="1:16" ht="11.25" customHeight="1" x14ac:dyDescent="0.25">
      <c r="A78" s="125" t="s">
        <v>1069</v>
      </c>
      <c r="B78" s="90"/>
      <c r="C78" s="89"/>
      <c r="E78" s="430"/>
      <c r="F78" s="362"/>
      <c r="G78" s="430"/>
      <c r="H78" s="362"/>
      <c r="I78" s="430"/>
      <c r="J78" s="362"/>
      <c r="K78" s="137" t="s">
        <v>35</v>
      </c>
      <c r="L78" s="137" t="s">
        <v>1037</v>
      </c>
      <c r="M78" s="265" t="s">
        <v>46</v>
      </c>
      <c r="N78" s="138"/>
      <c r="O78" s="138"/>
      <c r="P78" s="254"/>
    </row>
    <row r="79" spans="1:16" ht="11.25" customHeight="1" x14ac:dyDescent="0.25">
      <c r="A79" s="125" t="s">
        <v>1477</v>
      </c>
      <c r="B79" s="90"/>
      <c r="C79" s="89"/>
      <c r="E79" s="430"/>
      <c r="F79" s="362"/>
      <c r="G79" s="430"/>
      <c r="H79" s="362"/>
      <c r="I79" s="430"/>
      <c r="J79" s="362" t="s">
        <v>1509</v>
      </c>
      <c r="K79" s="137" t="s">
        <v>36</v>
      </c>
      <c r="L79" s="137" t="s">
        <v>1501</v>
      </c>
      <c r="M79" s="265" t="s">
        <v>46</v>
      </c>
      <c r="N79" s="138"/>
      <c r="O79" s="138"/>
      <c r="P79" s="254"/>
    </row>
    <row r="80" spans="1:16" ht="11.25" customHeight="1" x14ac:dyDescent="0.25">
      <c r="A80" s="125" t="s">
        <v>1477</v>
      </c>
      <c r="B80" s="90"/>
      <c r="C80" s="89"/>
      <c r="E80" s="430"/>
      <c r="F80" s="362"/>
      <c r="G80" s="430"/>
      <c r="H80" s="362"/>
      <c r="I80" s="430"/>
      <c r="J80" s="362"/>
      <c r="K80" s="137" t="s">
        <v>35</v>
      </c>
      <c r="L80" s="137" t="s">
        <v>1502</v>
      </c>
      <c r="M80" s="265" t="s">
        <v>46</v>
      </c>
      <c r="N80" s="138"/>
      <c r="O80" s="138"/>
      <c r="P80" s="254"/>
    </row>
    <row r="81" spans="1:16" ht="11.25" customHeight="1" x14ac:dyDescent="0.25">
      <c r="A81" s="125" t="s">
        <v>1477</v>
      </c>
      <c r="B81" s="90"/>
      <c r="C81" s="89"/>
      <c r="E81" s="430"/>
      <c r="F81" s="362"/>
      <c r="G81" s="430"/>
      <c r="H81" s="362"/>
      <c r="I81" s="430"/>
      <c r="J81" s="137" t="s">
        <v>1510</v>
      </c>
      <c r="K81" s="137" t="s">
        <v>46</v>
      </c>
      <c r="L81" s="137" t="s">
        <v>1057</v>
      </c>
      <c r="M81" s="265" t="s">
        <v>46</v>
      </c>
      <c r="N81" s="138"/>
      <c r="O81" s="138"/>
      <c r="P81" s="254"/>
    </row>
    <row r="82" spans="1:16" ht="11.25" customHeight="1" x14ac:dyDescent="0.25">
      <c r="A82" s="125" t="s">
        <v>1477</v>
      </c>
      <c r="B82" s="90"/>
      <c r="C82" s="89"/>
      <c r="E82" s="430"/>
      <c r="F82" s="362"/>
      <c r="G82" s="430"/>
      <c r="H82" s="362"/>
      <c r="I82" s="430"/>
      <c r="J82" s="377" t="s">
        <v>1505</v>
      </c>
      <c r="K82" s="137" t="s">
        <v>36</v>
      </c>
      <c r="L82" s="137" t="s">
        <v>1497</v>
      </c>
      <c r="M82" s="321" t="s">
        <v>46</v>
      </c>
      <c r="N82" s="138"/>
      <c r="O82" s="138"/>
      <c r="P82" s="254"/>
    </row>
    <row r="83" spans="1:16" ht="11.25" customHeight="1" x14ac:dyDescent="0.25">
      <c r="A83" s="125" t="s">
        <v>1477</v>
      </c>
      <c r="B83" s="90"/>
      <c r="C83" s="89"/>
      <c r="E83" s="430"/>
      <c r="F83" s="362"/>
      <c r="G83" s="430"/>
      <c r="H83" s="362"/>
      <c r="I83" s="430"/>
      <c r="J83" s="378"/>
      <c r="K83" s="137" t="s">
        <v>35</v>
      </c>
      <c r="L83" s="137" t="s">
        <v>1498</v>
      </c>
      <c r="M83" s="321" t="s">
        <v>46</v>
      </c>
      <c r="N83" s="138"/>
      <c r="O83" s="138"/>
      <c r="P83" s="254"/>
    </row>
    <row r="84" spans="1:16" ht="11.25" customHeight="1" x14ac:dyDescent="0.25">
      <c r="A84" s="125" t="s">
        <v>1477</v>
      </c>
      <c r="B84" s="90"/>
      <c r="C84" s="89"/>
      <c r="E84" s="430"/>
      <c r="F84" s="362"/>
      <c r="G84" s="430"/>
      <c r="H84" s="362"/>
      <c r="I84" s="430"/>
      <c r="J84" s="137" t="s">
        <v>1511</v>
      </c>
      <c r="K84" s="137" t="s">
        <v>46</v>
      </c>
      <c r="L84" s="137" t="s">
        <v>1063</v>
      </c>
      <c r="M84" s="321" t="s">
        <v>46</v>
      </c>
      <c r="N84" s="138"/>
      <c r="O84" s="138"/>
      <c r="P84" s="254"/>
    </row>
    <row r="85" spans="1:16" ht="11.25" customHeight="1" x14ac:dyDescent="0.25">
      <c r="A85" s="125" t="s">
        <v>1477</v>
      </c>
      <c r="B85" s="90"/>
      <c r="C85" s="89"/>
      <c r="E85" s="430"/>
      <c r="F85" s="362"/>
      <c r="G85" s="430"/>
      <c r="H85" s="362"/>
      <c r="I85" s="430"/>
      <c r="J85" s="362" t="s">
        <v>1480</v>
      </c>
      <c r="K85" s="362"/>
      <c r="L85" s="362"/>
      <c r="M85" s="362"/>
      <c r="N85" s="362"/>
      <c r="O85" s="362"/>
      <c r="P85" s="362"/>
    </row>
    <row r="86" spans="1:16" ht="11.25" customHeight="1" x14ac:dyDescent="0.25">
      <c r="A86" s="125" t="s">
        <v>1477</v>
      </c>
      <c r="B86" s="90"/>
      <c r="C86" s="89"/>
      <c r="E86" s="430"/>
      <c r="F86" s="362"/>
      <c r="G86" s="430"/>
      <c r="H86" s="362"/>
      <c r="I86" s="430"/>
      <c r="J86" s="137" t="s">
        <v>834</v>
      </c>
      <c r="K86" s="137" t="s">
        <v>36</v>
      </c>
      <c r="L86" s="137" t="s">
        <v>96</v>
      </c>
      <c r="M86" s="265" t="s">
        <v>46</v>
      </c>
      <c r="N86" s="317"/>
      <c r="O86" s="317"/>
      <c r="P86" s="254"/>
    </row>
    <row r="87" spans="1:16" ht="11.25" customHeight="1" x14ac:dyDescent="0.25">
      <c r="A87" s="125" t="s">
        <v>1477</v>
      </c>
      <c r="B87" s="90"/>
      <c r="C87" s="89"/>
      <c r="E87" s="430"/>
      <c r="F87" s="362"/>
      <c r="G87" s="430"/>
      <c r="H87" s="362"/>
      <c r="I87" s="430"/>
      <c r="J87" s="362" t="s">
        <v>1071</v>
      </c>
      <c r="K87" s="137" t="s">
        <v>36</v>
      </c>
      <c r="L87" s="137" t="s">
        <v>1058</v>
      </c>
      <c r="M87" s="265" t="s">
        <v>46</v>
      </c>
      <c r="N87" s="317"/>
      <c r="O87" s="317"/>
      <c r="P87" s="254"/>
    </row>
    <row r="88" spans="1:16" ht="12" customHeight="1" x14ac:dyDescent="0.25">
      <c r="A88" s="125" t="s">
        <v>1477</v>
      </c>
      <c r="B88" s="90"/>
      <c r="C88" s="89"/>
      <c r="E88" s="430"/>
      <c r="F88" s="362"/>
      <c r="G88" s="430"/>
      <c r="H88" s="362"/>
      <c r="I88" s="430"/>
      <c r="J88" s="362"/>
      <c r="K88" s="137" t="s">
        <v>35</v>
      </c>
      <c r="L88" s="137" t="s">
        <v>1036</v>
      </c>
      <c r="M88" s="265" t="s">
        <v>46</v>
      </c>
      <c r="N88" s="317"/>
      <c r="O88" s="317"/>
      <c r="P88" s="254"/>
    </row>
    <row r="89" spans="1:16" ht="11.25" customHeight="1" x14ac:dyDescent="0.25">
      <c r="A89" s="125" t="s">
        <v>1477</v>
      </c>
      <c r="B89" s="90"/>
      <c r="C89" s="89"/>
      <c r="E89" s="430"/>
      <c r="F89" s="362"/>
      <c r="G89" s="430"/>
      <c r="H89" s="362"/>
      <c r="I89" s="430"/>
      <c r="J89" s="362" t="s">
        <v>1072</v>
      </c>
      <c r="K89" s="137" t="s">
        <v>36</v>
      </c>
      <c r="L89" s="137" t="s">
        <v>1496</v>
      </c>
      <c r="M89" s="265" t="s">
        <v>46</v>
      </c>
      <c r="N89" s="317"/>
      <c r="O89" s="317"/>
      <c r="P89" s="254"/>
    </row>
    <row r="90" spans="1:16" ht="11.25" customHeight="1" x14ac:dyDescent="0.25">
      <c r="A90" s="125" t="s">
        <v>1477</v>
      </c>
      <c r="B90" s="90"/>
      <c r="C90" s="89"/>
      <c r="E90" s="430"/>
      <c r="F90" s="362"/>
      <c r="G90" s="430"/>
      <c r="H90" s="362"/>
      <c r="I90" s="430"/>
      <c r="J90" s="362"/>
      <c r="K90" s="137" t="s">
        <v>35</v>
      </c>
      <c r="L90" s="137" t="s">
        <v>1478</v>
      </c>
      <c r="M90" s="265" t="s">
        <v>46</v>
      </c>
      <c r="N90" s="317"/>
      <c r="O90" s="317"/>
      <c r="P90" s="254"/>
    </row>
    <row r="91" spans="1:16" ht="11.25" customHeight="1" x14ac:dyDescent="0.25">
      <c r="A91" s="125" t="s">
        <v>1477</v>
      </c>
      <c r="B91" s="90"/>
      <c r="C91" s="89"/>
      <c r="E91" s="430"/>
      <c r="F91" s="362"/>
      <c r="G91" s="430"/>
      <c r="H91" s="362"/>
      <c r="I91" s="430"/>
      <c r="J91" s="137" t="s">
        <v>1479</v>
      </c>
      <c r="K91" s="137" t="s">
        <v>46</v>
      </c>
      <c r="L91" s="137" t="s">
        <v>1063</v>
      </c>
      <c r="M91" s="265" t="s">
        <v>46</v>
      </c>
      <c r="N91" s="317"/>
      <c r="O91" s="317"/>
      <c r="P91" s="254"/>
    </row>
    <row r="92" spans="1:16" ht="11.25" customHeight="1" x14ac:dyDescent="0.25">
      <c r="A92" s="125" t="s">
        <v>1477</v>
      </c>
      <c r="B92" s="90"/>
      <c r="C92" s="89"/>
      <c r="E92" s="430"/>
      <c r="F92" s="362"/>
      <c r="G92" s="430"/>
      <c r="H92" s="362"/>
      <c r="I92" s="430"/>
      <c r="J92" s="362" t="s">
        <v>1481</v>
      </c>
      <c r="K92" s="137" t="s">
        <v>36</v>
      </c>
      <c r="L92" s="137" t="s">
        <v>1497</v>
      </c>
      <c r="M92" s="265" t="s">
        <v>46</v>
      </c>
      <c r="N92" s="138"/>
      <c r="O92" s="138"/>
      <c r="P92" s="254"/>
    </row>
    <row r="93" spans="1:16" ht="11.25" customHeight="1" x14ac:dyDescent="0.25">
      <c r="A93" s="125" t="s">
        <v>1477</v>
      </c>
      <c r="B93" s="90"/>
      <c r="C93" s="89"/>
      <c r="E93" s="430"/>
      <c r="F93" s="362"/>
      <c r="G93" s="430"/>
      <c r="H93" s="362"/>
      <c r="I93" s="430"/>
      <c r="J93" s="362"/>
      <c r="K93" s="137" t="s">
        <v>35</v>
      </c>
      <c r="L93" s="137" t="s">
        <v>1498</v>
      </c>
      <c r="M93" s="265" t="s">
        <v>46</v>
      </c>
      <c r="N93" s="138"/>
      <c r="O93" s="138"/>
      <c r="P93" s="254"/>
    </row>
    <row r="94" spans="1:16" ht="11.25" customHeight="1" x14ac:dyDescent="0.25">
      <c r="A94" s="125" t="s">
        <v>1477</v>
      </c>
      <c r="B94" s="90"/>
      <c r="C94" s="89"/>
      <c r="E94" s="430"/>
      <c r="F94" s="362"/>
      <c r="G94" s="430"/>
      <c r="H94" s="362"/>
      <c r="I94" s="430"/>
      <c r="J94" s="137" t="s">
        <v>1512</v>
      </c>
      <c r="K94" s="137" t="s">
        <v>46</v>
      </c>
      <c r="L94" s="137" t="s">
        <v>1063</v>
      </c>
      <c r="M94" s="265"/>
      <c r="N94" s="138"/>
      <c r="O94" s="138"/>
      <c r="P94" s="254"/>
    </row>
    <row r="95" spans="1:16" x14ac:dyDescent="0.25">
      <c r="A95" s="125" t="s">
        <v>1337</v>
      </c>
      <c r="B95" s="90"/>
      <c r="C95" s="89"/>
      <c r="E95" s="430"/>
      <c r="F95" s="362"/>
      <c r="G95" s="430" t="s">
        <v>63</v>
      </c>
      <c r="H95" s="362" t="s">
        <v>31</v>
      </c>
      <c r="I95" s="139" t="s">
        <v>112</v>
      </c>
      <c r="J95" s="137" t="s">
        <v>1260</v>
      </c>
      <c r="K95" s="137" t="s">
        <v>46</v>
      </c>
      <c r="L95" s="362" t="s">
        <v>1162</v>
      </c>
      <c r="M95" s="265" t="s">
        <v>1332</v>
      </c>
      <c r="N95" s="254"/>
      <c r="O95" s="254"/>
      <c r="P95" s="254"/>
    </row>
    <row r="96" spans="1:16" x14ac:dyDescent="0.25">
      <c r="A96" s="125" t="s">
        <v>1337</v>
      </c>
      <c r="B96" s="90"/>
      <c r="C96" s="89"/>
      <c r="E96" s="430"/>
      <c r="F96" s="362"/>
      <c r="G96" s="430"/>
      <c r="H96" s="362"/>
      <c r="I96" s="139" t="s">
        <v>113</v>
      </c>
      <c r="J96" s="137" t="s">
        <v>1211</v>
      </c>
      <c r="K96" s="137" t="s">
        <v>46</v>
      </c>
      <c r="L96" s="362"/>
      <c r="M96" s="265" t="s">
        <v>1332</v>
      </c>
      <c r="N96" s="254"/>
      <c r="O96" s="254"/>
      <c r="P96" s="254"/>
    </row>
    <row r="97" spans="1:16" x14ac:dyDescent="0.25">
      <c r="A97" s="125" t="s">
        <v>1337</v>
      </c>
      <c r="B97" s="90"/>
      <c r="C97" s="89"/>
      <c r="E97" s="430"/>
      <c r="F97" s="362"/>
      <c r="G97" s="430"/>
      <c r="H97" s="362"/>
      <c r="I97" s="139" t="s">
        <v>114</v>
      </c>
      <c r="J97" s="137" t="s">
        <v>47</v>
      </c>
      <c r="K97" s="137" t="s">
        <v>46</v>
      </c>
      <c r="L97" s="362"/>
      <c r="M97" s="265" t="s">
        <v>1332</v>
      </c>
      <c r="N97" s="254"/>
      <c r="O97" s="254"/>
      <c r="P97" s="254"/>
    </row>
    <row r="98" spans="1:16" x14ac:dyDescent="0.25">
      <c r="A98" s="125" t="s">
        <v>1337</v>
      </c>
      <c r="B98" s="90"/>
      <c r="C98" s="89"/>
      <c r="E98" s="430"/>
      <c r="F98" s="362"/>
      <c r="G98" s="430"/>
      <c r="H98" s="362"/>
      <c r="I98" s="139" t="s">
        <v>115</v>
      </c>
      <c r="J98" s="137" t="s">
        <v>1163</v>
      </c>
      <c r="K98" s="137" t="s">
        <v>46</v>
      </c>
      <c r="L98" s="362"/>
      <c r="M98" s="265" t="s">
        <v>1332</v>
      </c>
      <c r="N98" s="254"/>
      <c r="O98" s="254"/>
      <c r="P98" s="254"/>
    </row>
    <row r="99" spans="1:16" x14ac:dyDescent="0.25">
      <c r="A99" s="125" t="s">
        <v>1337</v>
      </c>
      <c r="B99" s="90"/>
      <c r="C99" s="89"/>
      <c r="E99" s="430"/>
      <c r="F99" s="362"/>
      <c r="G99" s="430"/>
      <c r="H99" s="362"/>
      <c r="I99" s="139" t="s">
        <v>116</v>
      </c>
      <c r="J99" s="137" t="s">
        <v>1164</v>
      </c>
      <c r="K99" s="137" t="s">
        <v>46</v>
      </c>
      <c r="L99" s="362"/>
      <c r="M99" s="265" t="s">
        <v>1332</v>
      </c>
      <c r="N99" s="254"/>
      <c r="O99" s="254"/>
      <c r="P99" s="254"/>
    </row>
    <row r="100" spans="1:16" x14ac:dyDescent="0.25">
      <c r="A100" s="125" t="s">
        <v>1337</v>
      </c>
      <c r="B100" s="90"/>
      <c r="C100" s="89"/>
      <c r="E100" s="430"/>
      <c r="F100" s="362"/>
      <c r="G100" s="430"/>
      <c r="H100" s="362"/>
      <c r="I100" s="139" t="s">
        <v>117</v>
      </c>
      <c r="J100" s="137" t="s">
        <v>1165</v>
      </c>
      <c r="K100" s="137" t="s">
        <v>46</v>
      </c>
      <c r="L100" s="362"/>
      <c r="M100" s="265" t="s">
        <v>1332</v>
      </c>
      <c r="N100" s="254"/>
      <c r="O100" s="254"/>
      <c r="P100" s="254"/>
    </row>
  </sheetData>
  <mergeCells count="93">
    <mergeCell ref="E14:H14"/>
    <mergeCell ref="I14:J14"/>
    <mergeCell ref="E18:H18"/>
    <mergeCell ref="I18:J18"/>
    <mergeCell ref="E15:H15"/>
    <mergeCell ref="I15:J15"/>
    <mergeCell ref="E16:H16"/>
    <mergeCell ref="I16:J16"/>
    <mergeCell ref="E17:H17"/>
    <mergeCell ref="I17:J17"/>
    <mergeCell ref="E11:H11"/>
    <mergeCell ref="I11:J11"/>
    <mergeCell ref="E12:H12"/>
    <mergeCell ref="I12:J12"/>
    <mergeCell ref="E13:H13"/>
    <mergeCell ref="I13:J13"/>
    <mergeCell ref="E8:H8"/>
    <mergeCell ref="I8:J8"/>
    <mergeCell ref="E9:H9"/>
    <mergeCell ref="I9:J9"/>
    <mergeCell ref="E10:H10"/>
    <mergeCell ref="I10:J10"/>
    <mergeCell ref="J22:J24"/>
    <mergeCell ref="L22:L24"/>
    <mergeCell ref="L33:L34"/>
    <mergeCell ref="P20:P21"/>
    <mergeCell ref="E20:E21"/>
    <mergeCell ref="F20:F21"/>
    <mergeCell ref="G20:G21"/>
    <mergeCell ref="H20:H21"/>
    <mergeCell ref="I20:I21"/>
    <mergeCell ref="J20:J21"/>
    <mergeCell ref="K20:K21"/>
    <mergeCell ref="L20:L21"/>
    <mergeCell ref="N20:N21"/>
    <mergeCell ref="O20:O21"/>
    <mergeCell ref="M20:M21"/>
    <mergeCell ref="L28:L29"/>
    <mergeCell ref="G39:G47"/>
    <mergeCell ref="H39:H47"/>
    <mergeCell ref="I40:I43"/>
    <mergeCell ref="I46:I47"/>
    <mergeCell ref="I22:I25"/>
    <mergeCell ref="G22:G31"/>
    <mergeCell ref="H22:H31"/>
    <mergeCell ref="I26:I29"/>
    <mergeCell ref="G32:G38"/>
    <mergeCell ref="H32:H38"/>
    <mergeCell ref="I30:I31"/>
    <mergeCell ref="I32:I34"/>
    <mergeCell ref="J30:J31"/>
    <mergeCell ref="L30:L31"/>
    <mergeCell ref="L46:L47"/>
    <mergeCell ref="L40:L41"/>
    <mergeCell ref="J42:J43"/>
    <mergeCell ref="J53:J54"/>
    <mergeCell ref="J55:J56"/>
    <mergeCell ref="J58:J59"/>
    <mergeCell ref="L42:L43"/>
    <mergeCell ref="L44:L45"/>
    <mergeCell ref="J44:J45"/>
    <mergeCell ref="J63:J64"/>
    <mergeCell ref="J32:J34"/>
    <mergeCell ref="I35:I38"/>
    <mergeCell ref="J35:J38"/>
    <mergeCell ref="G95:G100"/>
    <mergeCell ref="H95:H100"/>
    <mergeCell ref="J79:J80"/>
    <mergeCell ref="J75:J76"/>
    <mergeCell ref="J65:J66"/>
    <mergeCell ref="J82:J83"/>
    <mergeCell ref="J70:J71"/>
    <mergeCell ref="J46:J47"/>
    <mergeCell ref="J40:J41"/>
    <mergeCell ref="G49:G50"/>
    <mergeCell ref="H49:H50"/>
    <mergeCell ref="I44:I45"/>
    <mergeCell ref="L95:L100"/>
    <mergeCell ref="E22:E100"/>
    <mergeCell ref="F22:F100"/>
    <mergeCell ref="J51:P51"/>
    <mergeCell ref="J61:P61"/>
    <mergeCell ref="J73:P73"/>
    <mergeCell ref="J85:P85"/>
    <mergeCell ref="G51:G94"/>
    <mergeCell ref="H51:H94"/>
    <mergeCell ref="I61:I94"/>
    <mergeCell ref="J87:J88"/>
    <mergeCell ref="J89:J90"/>
    <mergeCell ref="J92:J93"/>
    <mergeCell ref="I51:I60"/>
    <mergeCell ref="J77:J78"/>
    <mergeCell ref="J67:J68"/>
  </mergeCells>
  <hyperlinks>
    <hyperlink ref="L1" location="Contents!A1" tooltip="Click to Goto Sheet" display="Goto Contents" xr:uid="{333D7B85-57E4-4758-9650-DCBE170053E4}"/>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tabColor theme="4" tint="-0.249977111117893"/>
    <pageSetUpPr fitToPage="1"/>
  </sheetPr>
  <dimension ref="A1:N29"/>
  <sheetViews>
    <sheetView zoomScale="130" zoomScaleNormal="130" workbookViewId="0">
      <selection activeCell="B13" sqref="B1:C1048576"/>
    </sheetView>
  </sheetViews>
  <sheetFormatPr defaultColWidth="9.140625" defaultRowHeight="11.25" x14ac:dyDescent="0.25"/>
  <cols>
    <col min="1" max="1" width="9.5703125" style="125" customWidth="1"/>
    <col min="2" max="2" width="12.28515625" style="99" hidden="1" customWidth="1"/>
    <col min="3" max="3" width="27" style="2" hidden="1" customWidth="1"/>
    <col min="4" max="4" width="2.7109375" style="2" customWidth="1"/>
    <col min="5" max="5" width="5.7109375" style="127" customWidth="1"/>
    <col min="6" max="6" width="15.7109375" style="127" customWidth="1"/>
    <col min="7" max="7" width="5.7109375" style="127" customWidth="1"/>
    <col min="8" max="8" width="30.7109375" style="127" customWidth="1"/>
    <col min="9" max="9" width="8.7109375" style="127" customWidth="1"/>
    <col min="10" max="10" width="38.7109375" style="127" customWidth="1"/>
    <col min="11" max="11" width="10.7109375" style="127" customWidth="1"/>
    <col min="12" max="12" width="18.7109375" style="2" customWidth="1"/>
    <col min="13" max="13" width="30.7109375" style="2" customWidth="1"/>
    <col min="14" max="14" width="50.7109375" style="2" customWidth="1"/>
    <col min="15" max="22" width="10.7109375" style="2" customWidth="1"/>
    <col min="23" max="16384" width="9.140625" style="2"/>
  </cols>
  <sheetData>
    <row r="1" spans="1:13" ht="22.5" x14ac:dyDescent="0.25">
      <c r="A1" s="119" t="s">
        <v>918</v>
      </c>
      <c r="B1" s="98" t="s">
        <v>934</v>
      </c>
      <c r="C1" s="91" t="s">
        <v>917</v>
      </c>
      <c r="L1" s="312" t="s">
        <v>1411</v>
      </c>
    </row>
    <row r="2" spans="1:13" x14ac:dyDescent="0.25">
      <c r="A2" s="125" t="s">
        <v>1337</v>
      </c>
      <c r="B2" s="90"/>
      <c r="C2" s="89"/>
      <c r="E2" s="271" t="s">
        <v>1246</v>
      </c>
      <c r="F2" s="125"/>
    </row>
    <row r="3" spans="1:13" x14ac:dyDescent="0.25">
      <c r="A3" s="125" t="s">
        <v>1337</v>
      </c>
      <c r="B3" s="90"/>
      <c r="C3" s="89"/>
      <c r="E3" s="125"/>
      <c r="F3" s="266" t="s">
        <v>1247</v>
      </c>
      <c r="M3" s="99"/>
    </row>
    <row r="4" spans="1:13" x14ac:dyDescent="0.25">
      <c r="A4" s="125" t="s">
        <v>1337</v>
      </c>
      <c r="B4" s="90"/>
      <c r="C4" s="89"/>
      <c r="E4" s="125"/>
      <c r="F4" s="266" t="s">
        <v>1248</v>
      </c>
      <c r="M4" s="99"/>
    </row>
    <row r="5" spans="1:13" x14ac:dyDescent="0.25">
      <c r="A5" s="125" t="s">
        <v>1337</v>
      </c>
      <c r="B5" s="90"/>
      <c r="C5" s="89"/>
      <c r="E5" s="125"/>
      <c r="F5" s="266" t="s">
        <v>1249</v>
      </c>
      <c r="M5" s="99"/>
    </row>
    <row r="6" spans="1:13" x14ac:dyDescent="0.25">
      <c r="A6" s="119"/>
      <c r="B6" s="98"/>
      <c r="C6" s="91"/>
      <c r="E6" s="125"/>
      <c r="F6" s="266"/>
      <c r="M6" s="99"/>
    </row>
    <row r="7" spans="1:13" x14ac:dyDescent="0.25">
      <c r="A7" s="119"/>
      <c r="B7" s="98"/>
      <c r="C7" s="91"/>
      <c r="E7" s="125"/>
      <c r="F7" s="266"/>
      <c r="M7" s="99"/>
    </row>
    <row r="8" spans="1:13" ht="12" thickBot="1" x14ac:dyDescent="0.3">
      <c r="A8" s="119"/>
      <c r="B8" s="98"/>
      <c r="C8" s="91"/>
      <c r="M8" s="99"/>
    </row>
    <row r="9" spans="1:13" customFormat="1" ht="15" x14ac:dyDescent="0.25">
      <c r="A9" s="125" t="s">
        <v>1337</v>
      </c>
      <c r="B9" s="90"/>
      <c r="C9" s="2"/>
      <c r="E9" s="451" t="s">
        <v>481</v>
      </c>
      <c r="F9" s="452"/>
      <c r="G9" s="452"/>
      <c r="H9" s="452"/>
      <c r="I9" s="489"/>
      <c r="J9" s="490"/>
      <c r="K9" s="70"/>
    </row>
    <row r="10" spans="1:13" customFormat="1" ht="15" x14ac:dyDescent="0.25">
      <c r="A10" s="125" t="s">
        <v>1337</v>
      </c>
      <c r="B10" s="90"/>
      <c r="C10" s="2"/>
      <c r="E10" s="445" t="s">
        <v>482</v>
      </c>
      <c r="F10" s="446"/>
      <c r="G10" s="446"/>
      <c r="H10" s="446"/>
      <c r="I10" s="476"/>
      <c r="J10" s="491"/>
      <c r="K10" s="70"/>
    </row>
    <row r="11" spans="1:13" customFormat="1" ht="15" x14ac:dyDescent="0.25">
      <c r="A11" s="125" t="s">
        <v>1337</v>
      </c>
      <c r="B11" s="90"/>
      <c r="C11" s="2"/>
      <c r="E11" s="445" t="s">
        <v>483</v>
      </c>
      <c r="F11" s="446"/>
      <c r="G11" s="446"/>
      <c r="H11" s="446"/>
      <c r="I11" s="476"/>
      <c r="J11" s="491"/>
      <c r="K11" s="70"/>
    </row>
    <row r="12" spans="1:13" customFormat="1" ht="15" x14ac:dyDescent="0.25">
      <c r="A12" s="125" t="s">
        <v>1337</v>
      </c>
      <c r="B12" s="90"/>
      <c r="C12" s="2"/>
      <c r="E12" s="445" t="s">
        <v>1245</v>
      </c>
      <c r="F12" s="446"/>
      <c r="G12" s="446"/>
      <c r="H12" s="446"/>
      <c r="I12" s="476"/>
      <c r="J12" s="491"/>
      <c r="K12" s="70"/>
    </row>
    <row r="13" spans="1:13" customFormat="1" ht="15" x14ac:dyDescent="0.25">
      <c r="A13" s="125" t="s">
        <v>1337</v>
      </c>
      <c r="B13" s="90"/>
      <c r="C13" s="2"/>
      <c r="E13" s="445" t="s">
        <v>1244</v>
      </c>
      <c r="F13" s="446"/>
      <c r="G13" s="446"/>
      <c r="H13" s="446"/>
      <c r="I13" s="476"/>
      <c r="J13" s="491"/>
      <c r="K13" s="70"/>
    </row>
    <row r="14" spans="1:13" customFormat="1" ht="15" x14ac:dyDescent="0.25">
      <c r="A14" s="125" t="s">
        <v>1337</v>
      </c>
      <c r="B14" s="90"/>
      <c r="C14" s="2"/>
      <c r="E14" s="445" t="s">
        <v>1250</v>
      </c>
      <c r="F14" s="446"/>
      <c r="G14" s="446"/>
      <c r="H14" s="446"/>
      <c r="I14" s="476"/>
      <c r="J14" s="491"/>
      <c r="K14" s="70"/>
    </row>
    <row r="15" spans="1:13" customFormat="1" ht="15" x14ac:dyDescent="0.25">
      <c r="A15" s="125" t="s">
        <v>1337</v>
      </c>
      <c r="B15" s="90"/>
      <c r="C15" s="89"/>
      <c r="E15" s="492" t="s">
        <v>1322</v>
      </c>
      <c r="F15" s="493"/>
      <c r="G15" s="493"/>
      <c r="H15" s="494"/>
      <c r="I15" s="495"/>
      <c r="J15" s="496"/>
      <c r="K15" s="70"/>
    </row>
    <row r="16" spans="1:13" customFormat="1" ht="15" x14ac:dyDescent="0.25">
      <c r="A16" s="125" t="s">
        <v>1337</v>
      </c>
      <c r="B16" s="90"/>
      <c r="C16" s="89"/>
      <c r="D16" s="70"/>
      <c r="E16" s="445" t="s">
        <v>1320</v>
      </c>
      <c r="F16" s="446"/>
      <c r="G16" s="446"/>
      <c r="H16" s="446"/>
      <c r="I16" s="495"/>
      <c r="J16" s="496"/>
      <c r="K16" s="70"/>
    </row>
    <row r="17" spans="1:14" customFormat="1" ht="15" x14ac:dyDescent="0.25">
      <c r="A17" s="125" t="s">
        <v>1337</v>
      </c>
      <c r="B17" s="90"/>
      <c r="C17" s="127"/>
      <c r="D17" s="70"/>
      <c r="E17" s="445" t="s">
        <v>1098</v>
      </c>
      <c r="F17" s="446"/>
      <c r="G17" s="446"/>
      <c r="H17" s="446"/>
      <c r="I17" s="478" t="s">
        <v>1099</v>
      </c>
      <c r="J17" s="497"/>
      <c r="K17" s="70"/>
    </row>
    <row r="18" spans="1:14" customFormat="1" ht="15" x14ac:dyDescent="0.25">
      <c r="A18" s="125"/>
      <c r="B18" s="99"/>
      <c r="C18" s="127"/>
      <c r="D18" s="70"/>
      <c r="E18" s="125"/>
      <c r="F18" s="125"/>
      <c r="G18" s="125"/>
      <c r="H18" s="125"/>
      <c r="I18" s="125"/>
      <c r="J18" s="125"/>
      <c r="K18" s="125"/>
    </row>
    <row r="19" spans="1:14" customFormat="1" ht="15.75" thickBot="1" x14ac:dyDescent="0.3">
      <c r="A19" s="125"/>
      <c r="B19" s="99"/>
      <c r="C19" s="127"/>
      <c r="D19" s="70"/>
      <c r="E19" s="125"/>
      <c r="F19" s="125"/>
      <c r="G19" s="125"/>
      <c r="H19" s="125"/>
      <c r="I19" s="125"/>
      <c r="J19" s="125"/>
      <c r="K19" s="125"/>
    </row>
    <row r="20" spans="1:14" ht="23.25" thickBot="1" x14ac:dyDescent="0.3">
      <c r="A20" s="125" t="s">
        <v>916</v>
      </c>
      <c r="B20" s="90"/>
      <c r="C20" s="89"/>
      <c r="E20" s="121" t="s">
        <v>55</v>
      </c>
      <c r="F20" s="122" t="s">
        <v>83</v>
      </c>
      <c r="G20" s="122" t="s">
        <v>121</v>
      </c>
      <c r="H20" s="122" t="s">
        <v>0</v>
      </c>
      <c r="I20" s="122" t="s">
        <v>101</v>
      </c>
      <c r="J20" s="122" t="s">
        <v>10</v>
      </c>
      <c r="K20" s="122" t="s">
        <v>71</v>
      </c>
      <c r="L20" s="18" t="s">
        <v>1</v>
      </c>
      <c r="M20" s="19" t="s">
        <v>2</v>
      </c>
      <c r="N20" s="23" t="s">
        <v>152</v>
      </c>
    </row>
    <row r="21" spans="1:14" ht="22.5" x14ac:dyDescent="0.25">
      <c r="A21" s="125" t="s">
        <v>916</v>
      </c>
      <c r="B21" s="89"/>
      <c r="C21" s="89"/>
      <c r="E21" s="480" t="s">
        <v>12</v>
      </c>
      <c r="F21" s="483" t="s">
        <v>13</v>
      </c>
      <c r="G21" s="483" t="s">
        <v>138</v>
      </c>
      <c r="H21" s="488" t="s">
        <v>69</v>
      </c>
      <c r="I21" s="488" t="s">
        <v>46</v>
      </c>
      <c r="J21" s="272" t="s">
        <v>72</v>
      </c>
      <c r="K21" s="158" t="s">
        <v>46</v>
      </c>
      <c r="L21" s="146" t="s">
        <v>257</v>
      </c>
      <c r="M21" s="150"/>
      <c r="N21" s="151"/>
    </row>
    <row r="22" spans="1:14" ht="33.75" x14ac:dyDescent="0.25">
      <c r="A22" s="125" t="s">
        <v>916</v>
      </c>
      <c r="B22" s="90"/>
      <c r="C22" s="89"/>
      <c r="E22" s="481"/>
      <c r="F22" s="484"/>
      <c r="G22" s="484"/>
      <c r="H22" s="441"/>
      <c r="I22" s="441"/>
      <c r="J22" s="143" t="s">
        <v>73</v>
      </c>
      <c r="K22" s="137" t="s">
        <v>46</v>
      </c>
      <c r="L22" s="64" t="s">
        <v>75</v>
      </c>
      <c r="M22" s="152"/>
      <c r="N22" s="153"/>
    </row>
    <row r="23" spans="1:14" ht="33.75" x14ac:dyDescent="0.25">
      <c r="A23" s="125" t="s">
        <v>916</v>
      </c>
      <c r="B23" s="90"/>
      <c r="C23" s="89"/>
      <c r="E23" s="481"/>
      <c r="F23" s="484"/>
      <c r="G23" s="484"/>
      <c r="H23" s="441"/>
      <c r="I23" s="441"/>
      <c r="J23" s="143" t="s">
        <v>74</v>
      </c>
      <c r="K23" s="251" t="s">
        <v>46</v>
      </c>
      <c r="L23" s="147" t="s">
        <v>76</v>
      </c>
      <c r="M23" s="154"/>
      <c r="N23" s="155"/>
    </row>
    <row r="24" spans="1:14" ht="22.5" x14ac:dyDescent="0.25">
      <c r="A24" s="125" t="s">
        <v>916</v>
      </c>
      <c r="B24" s="90"/>
      <c r="C24" s="89"/>
      <c r="E24" s="481"/>
      <c r="F24" s="484"/>
      <c r="G24" s="484"/>
      <c r="H24" s="441"/>
      <c r="I24" s="441"/>
      <c r="J24" s="143" t="s">
        <v>912</v>
      </c>
      <c r="K24" s="251" t="s">
        <v>46</v>
      </c>
      <c r="L24" s="147" t="s">
        <v>762</v>
      </c>
      <c r="M24" s="152"/>
      <c r="N24" s="155"/>
    </row>
    <row r="25" spans="1:14" ht="22.5" x14ac:dyDescent="0.25">
      <c r="A25" s="125" t="s">
        <v>916</v>
      </c>
      <c r="B25" s="90"/>
      <c r="C25" s="89"/>
      <c r="E25" s="481"/>
      <c r="F25" s="484"/>
      <c r="G25" s="484"/>
      <c r="H25" s="441"/>
      <c r="I25" s="441"/>
      <c r="J25" s="143" t="s">
        <v>913</v>
      </c>
      <c r="K25" s="251" t="s">
        <v>46</v>
      </c>
      <c r="L25" s="64" t="s">
        <v>763</v>
      </c>
      <c r="M25" s="152"/>
      <c r="N25" s="155"/>
    </row>
    <row r="26" spans="1:14" ht="22.5" x14ac:dyDescent="0.25">
      <c r="A26" s="125" t="s">
        <v>1053</v>
      </c>
      <c r="B26" s="90"/>
      <c r="C26" s="89"/>
      <c r="E26" s="481"/>
      <c r="F26" s="484"/>
      <c r="G26" s="484"/>
      <c r="H26" s="442"/>
      <c r="I26" s="442"/>
      <c r="J26" s="143" t="s">
        <v>87</v>
      </c>
      <c r="K26" s="251" t="s">
        <v>46</v>
      </c>
      <c r="L26" s="148" t="s">
        <v>900</v>
      </c>
      <c r="M26" s="152"/>
      <c r="N26" s="155"/>
    </row>
    <row r="27" spans="1:14" ht="45" x14ac:dyDescent="0.25">
      <c r="A27" s="125" t="s">
        <v>1622</v>
      </c>
      <c r="B27" s="90" t="s">
        <v>1573</v>
      </c>
      <c r="C27" s="89"/>
      <c r="E27" s="481"/>
      <c r="F27" s="484"/>
      <c r="G27" s="484"/>
      <c r="H27" s="440" t="s">
        <v>70</v>
      </c>
      <c r="I27" s="377" t="s">
        <v>46</v>
      </c>
      <c r="J27" s="143" t="s">
        <v>72</v>
      </c>
      <c r="K27" s="137" t="s">
        <v>46</v>
      </c>
      <c r="L27" s="137" t="s">
        <v>1624</v>
      </c>
      <c r="M27" s="152"/>
      <c r="N27" s="153"/>
    </row>
    <row r="28" spans="1:14" ht="22.5" x14ac:dyDescent="0.25">
      <c r="A28" s="125" t="s">
        <v>1622</v>
      </c>
      <c r="B28" s="90" t="s">
        <v>1581</v>
      </c>
      <c r="C28" s="89"/>
      <c r="E28" s="481"/>
      <c r="F28" s="484"/>
      <c r="G28" s="484"/>
      <c r="H28" s="486"/>
      <c r="I28" s="378"/>
      <c r="J28" s="143" t="s">
        <v>73</v>
      </c>
      <c r="K28" s="137" t="s">
        <v>46</v>
      </c>
      <c r="L28" s="137" t="s">
        <v>1625</v>
      </c>
      <c r="M28" s="152"/>
      <c r="N28" s="153"/>
    </row>
    <row r="29" spans="1:14" ht="23.25" thickBot="1" x14ac:dyDescent="0.3">
      <c r="A29" s="125" t="s">
        <v>1622</v>
      </c>
      <c r="B29" s="90" t="s">
        <v>1581</v>
      </c>
      <c r="C29" s="89"/>
      <c r="E29" s="482"/>
      <c r="F29" s="485"/>
      <c r="G29" s="485"/>
      <c r="H29" s="487"/>
      <c r="I29" s="479"/>
      <c r="J29" s="273" t="s">
        <v>74</v>
      </c>
      <c r="K29" s="168" t="s">
        <v>46</v>
      </c>
      <c r="L29" s="168" t="s">
        <v>1626</v>
      </c>
      <c r="M29" s="156"/>
      <c r="N29" s="157"/>
    </row>
  </sheetData>
  <mergeCells count="25">
    <mergeCell ref="E16:H16"/>
    <mergeCell ref="I16:J16"/>
    <mergeCell ref="E17:H17"/>
    <mergeCell ref="I17:J17"/>
    <mergeCell ref="E14:H14"/>
    <mergeCell ref="I14:J14"/>
    <mergeCell ref="E12:H12"/>
    <mergeCell ref="I12:J12"/>
    <mergeCell ref="E13:H13"/>
    <mergeCell ref="I13:J13"/>
    <mergeCell ref="E15:H15"/>
    <mergeCell ref="I15:J15"/>
    <mergeCell ref="E9:H9"/>
    <mergeCell ref="I9:J9"/>
    <mergeCell ref="E10:H10"/>
    <mergeCell ref="I10:J10"/>
    <mergeCell ref="E11:H11"/>
    <mergeCell ref="I11:J11"/>
    <mergeCell ref="I27:I29"/>
    <mergeCell ref="E21:E29"/>
    <mergeCell ref="F21:F29"/>
    <mergeCell ref="G21:G29"/>
    <mergeCell ref="H27:H29"/>
    <mergeCell ref="H21:H26"/>
    <mergeCell ref="I21:I26"/>
  </mergeCells>
  <hyperlinks>
    <hyperlink ref="L1" location="Contents!A1" tooltip="Click to Goto Sheet" display="Goto Contents" xr:uid="{D5AAEA21-BE92-4CC7-80EF-C64DAFA4BFDA}"/>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7">
    <tabColor theme="4" tint="-0.249977111117893"/>
    <pageSetUpPr fitToPage="1"/>
  </sheetPr>
  <dimension ref="A1:N26"/>
  <sheetViews>
    <sheetView zoomScaleNormal="100" workbookViewId="0">
      <selection activeCell="B1" sqref="B1:C1048576"/>
    </sheetView>
  </sheetViews>
  <sheetFormatPr defaultColWidth="9.140625" defaultRowHeight="11.25" x14ac:dyDescent="0.25"/>
  <cols>
    <col min="1" max="1" width="9.5703125" style="125" customWidth="1"/>
    <col min="2" max="2" width="12.28515625" style="99" hidden="1" customWidth="1"/>
    <col min="3" max="3" width="27" style="2" hidden="1" customWidth="1"/>
    <col min="4" max="4" width="2.7109375" style="2" customWidth="1"/>
    <col min="5" max="5" width="5.7109375" style="127" customWidth="1"/>
    <col min="6" max="6" width="15.7109375" style="127" customWidth="1"/>
    <col min="7" max="7" width="5.7109375" style="127" customWidth="1"/>
    <col min="8" max="8" width="30.7109375" style="127" customWidth="1"/>
    <col min="9" max="9" width="8.7109375" style="127" customWidth="1"/>
    <col min="10" max="10" width="38.7109375" style="127" customWidth="1"/>
    <col min="11" max="11" width="10.7109375" style="2" customWidth="1"/>
    <col min="12" max="12" width="18.7109375" style="2" customWidth="1"/>
    <col min="13" max="13" width="30.7109375" style="2" customWidth="1"/>
    <col min="14" max="14" width="50.7109375" style="2" customWidth="1"/>
    <col min="15" max="22" width="10.7109375" style="2" customWidth="1"/>
    <col min="23" max="16384" width="9.140625" style="2"/>
  </cols>
  <sheetData>
    <row r="1" spans="1:13" ht="22.5" x14ac:dyDescent="0.25">
      <c r="A1" s="119" t="s">
        <v>918</v>
      </c>
      <c r="B1" s="98" t="s">
        <v>934</v>
      </c>
      <c r="C1" s="91" t="s">
        <v>917</v>
      </c>
      <c r="L1" s="312" t="s">
        <v>1411</v>
      </c>
    </row>
    <row r="2" spans="1:13" x14ac:dyDescent="0.25">
      <c r="A2" s="125" t="s">
        <v>1337</v>
      </c>
      <c r="B2" s="90"/>
      <c r="C2" s="89"/>
      <c r="E2" s="271" t="s">
        <v>1246</v>
      </c>
      <c r="F2" s="125"/>
    </row>
    <row r="3" spans="1:13" x14ac:dyDescent="0.25">
      <c r="A3" s="125" t="s">
        <v>1337</v>
      </c>
      <c r="B3" s="90"/>
      <c r="C3" s="89"/>
      <c r="E3" s="125"/>
      <c r="F3" s="266" t="s">
        <v>1247</v>
      </c>
      <c r="M3" s="99"/>
    </row>
    <row r="4" spans="1:13" x14ac:dyDescent="0.25">
      <c r="A4" s="125" t="s">
        <v>1337</v>
      </c>
      <c r="B4" s="90"/>
      <c r="C4" s="89"/>
      <c r="E4" s="125"/>
      <c r="F4" s="266" t="s">
        <v>1248</v>
      </c>
      <c r="M4" s="99"/>
    </row>
    <row r="5" spans="1:13" x14ac:dyDescent="0.25">
      <c r="A5" s="125" t="s">
        <v>1337</v>
      </c>
      <c r="B5" s="90"/>
      <c r="C5" s="89"/>
      <c r="E5" s="125"/>
      <c r="F5" s="266" t="s">
        <v>1251</v>
      </c>
      <c r="M5" s="99"/>
    </row>
    <row r="6" spans="1:13" x14ac:dyDescent="0.25">
      <c r="A6" s="119"/>
      <c r="B6" s="98"/>
      <c r="C6" s="91"/>
      <c r="M6" s="99"/>
    </row>
    <row r="7" spans="1:13" ht="12" thickBot="1" x14ac:dyDescent="0.3">
      <c r="A7" s="119"/>
      <c r="B7" s="98"/>
      <c r="C7" s="91"/>
      <c r="M7" s="99"/>
    </row>
    <row r="8" spans="1:13" customFormat="1" ht="15" x14ac:dyDescent="0.25">
      <c r="A8" s="125" t="s">
        <v>1337</v>
      </c>
      <c r="B8" s="90"/>
      <c r="C8" s="2"/>
      <c r="E8" s="498" t="s">
        <v>481</v>
      </c>
      <c r="F8" s="499"/>
      <c r="G8" s="499"/>
      <c r="H8" s="500"/>
      <c r="I8" s="501"/>
      <c r="J8" s="502"/>
    </row>
    <row r="9" spans="1:13" customFormat="1" ht="15" x14ac:dyDescent="0.25">
      <c r="A9" s="125" t="s">
        <v>1337</v>
      </c>
      <c r="B9" s="90"/>
      <c r="C9" s="2"/>
      <c r="E9" s="445" t="s">
        <v>482</v>
      </c>
      <c r="F9" s="446"/>
      <c r="G9" s="446"/>
      <c r="H9" s="446"/>
      <c r="I9" s="476"/>
      <c r="J9" s="491"/>
    </row>
    <row r="10" spans="1:13" customFormat="1" ht="15" x14ac:dyDescent="0.25">
      <c r="A10" s="125" t="s">
        <v>1337</v>
      </c>
      <c r="B10" s="90"/>
      <c r="C10" s="2"/>
      <c r="E10" s="445" t="s">
        <v>483</v>
      </c>
      <c r="F10" s="446"/>
      <c r="G10" s="446"/>
      <c r="H10" s="446"/>
      <c r="I10" s="476"/>
      <c r="J10" s="491"/>
    </row>
    <row r="11" spans="1:13" customFormat="1" ht="15" x14ac:dyDescent="0.25">
      <c r="A11" s="125" t="s">
        <v>1337</v>
      </c>
      <c r="B11" s="90"/>
      <c r="C11" s="2"/>
      <c r="E11" s="445" t="s">
        <v>1245</v>
      </c>
      <c r="F11" s="446"/>
      <c r="G11" s="446"/>
      <c r="H11" s="446"/>
      <c r="I11" s="476"/>
      <c r="J11" s="491"/>
    </row>
    <row r="12" spans="1:13" customFormat="1" ht="15" x14ac:dyDescent="0.25">
      <c r="A12" s="125" t="s">
        <v>1337</v>
      </c>
      <c r="B12" s="90"/>
      <c r="C12" s="2"/>
      <c r="E12" s="445" t="s">
        <v>1244</v>
      </c>
      <c r="F12" s="446"/>
      <c r="G12" s="446"/>
      <c r="H12" s="446"/>
      <c r="I12" s="476"/>
      <c r="J12" s="491"/>
    </row>
    <row r="13" spans="1:13" customFormat="1" ht="15" x14ac:dyDescent="0.25">
      <c r="A13" s="125" t="s">
        <v>1337</v>
      </c>
      <c r="B13" s="90"/>
      <c r="C13" s="2"/>
      <c r="E13" s="445" t="s">
        <v>1250</v>
      </c>
      <c r="F13" s="446"/>
      <c r="G13" s="446"/>
      <c r="H13" s="446"/>
      <c r="I13" s="476"/>
      <c r="J13" s="491"/>
    </row>
    <row r="14" spans="1:13" customFormat="1" ht="15" x14ac:dyDescent="0.25">
      <c r="A14" s="125" t="s">
        <v>1337</v>
      </c>
      <c r="B14" s="90"/>
      <c r="C14" s="89"/>
      <c r="E14" s="445" t="s">
        <v>1322</v>
      </c>
      <c r="F14" s="446"/>
      <c r="G14" s="446"/>
      <c r="H14" s="446"/>
      <c r="I14" s="476"/>
      <c r="J14" s="491"/>
    </row>
    <row r="15" spans="1:13" customFormat="1" ht="15" x14ac:dyDescent="0.25">
      <c r="A15" s="125" t="s">
        <v>1337</v>
      </c>
      <c r="B15" s="90"/>
      <c r="C15" s="89"/>
      <c r="D15" s="70"/>
      <c r="E15" s="445" t="s">
        <v>1320</v>
      </c>
      <c r="F15" s="446"/>
      <c r="G15" s="446"/>
      <c r="H15" s="446"/>
      <c r="I15" s="476"/>
      <c r="J15" s="491"/>
    </row>
    <row r="16" spans="1:13" customFormat="1" ht="15" x14ac:dyDescent="0.25">
      <c r="A16" s="125" t="s">
        <v>1337</v>
      </c>
      <c r="B16" s="90"/>
      <c r="C16" s="127"/>
      <c r="D16" s="70"/>
      <c r="E16" s="445" t="s">
        <v>1098</v>
      </c>
      <c r="F16" s="446"/>
      <c r="G16" s="446"/>
      <c r="H16" s="446"/>
      <c r="I16" s="478" t="s">
        <v>1099</v>
      </c>
      <c r="J16" s="497"/>
    </row>
    <row r="17" spans="1:14" customFormat="1" ht="15.75" thickBot="1" x14ac:dyDescent="0.3">
      <c r="A17" s="125"/>
      <c r="B17" s="99"/>
      <c r="C17" s="127"/>
      <c r="D17" s="70"/>
      <c r="E17" s="125"/>
      <c r="F17" s="125"/>
      <c r="G17" s="125"/>
      <c r="H17" s="125"/>
      <c r="I17" s="125"/>
      <c r="J17" s="125"/>
      <c r="K17" s="99"/>
    </row>
    <row r="18" spans="1:14" ht="23.25" thickBot="1" x14ac:dyDescent="0.3">
      <c r="A18" s="125" t="s">
        <v>916</v>
      </c>
      <c r="E18" s="121" t="s">
        <v>55</v>
      </c>
      <c r="F18" s="122" t="s">
        <v>83</v>
      </c>
      <c r="G18" s="122" t="s">
        <v>121</v>
      </c>
      <c r="H18" s="122" t="s">
        <v>0</v>
      </c>
      <c r="I18" s="122" t="s">
        <v>101</v>
      </c>
      <c r="J18" s="122" t="s">
        <v>10</v>
      </c>
      <c r="K18" s="17" t="s">
        <v>71</v>
      </c>
      <c r="L18" s="18" t="s">
        <v>1</v>
      </c>
      <c r="M18" s="19" t="s">
        <v>2</v>
      </c>
      <c r="N18" s="23" t="s">
        <v>152</v>
      </c>
    </row>
    <row r="19" spans="1:14" x14ac:dyDescent="0.25">
      <c r="A19" s="125" t="s">
        <v>916</v>
      </c>
      <c r="B19" s="2"/>
      <c r="E19" s="480" t="s">
        <v>14</v>
      </c>
      <c r="F19" s="483" t="s">
        <v>15</v>
      </c>
      <c r="G19" s="483" t="s">
        <v>130</v>
      </c>
      <c r="H19" s="483" t="s">
        <v>131</v>
      </c>
      <c r="I19" s="483" t="s">
        <v>132</v>
      </c>
      <c r="J19" s="483" t="s">
        <v>93</v>
      </c>
      <c r="K19" s="146" t="s">
        <v>35</v>
      </c>
      <c r="L19" s="158" t="s">
        <v>884</v>
      </c>
      <c r="M19" s="150"/>
      <c r="N19" s="151"/>
    </row>
    <row r="20" spans="1:14" x14ac:dyDescent="0.25">
      <c r="A20" s="125" t="s">
        <v>916</v>
      </c>
      <c r="E20" s="481"/>
      <c r="F20" s="378"/>
      <c r="G20" s="378"/>
      <c r="H20" s="378"/>
      <c r="I20" s="378"/>
      <c r="J20" s="378"/>
      <c r="K20" s="159" t="s">
        <v>36</v>
      </c>
      <c r="L20" s="160" t="s">
        <v>884</v>
      </c>
      <c r="M20" s="163"/>
      <c r="N20" s="164"/>
    </row>
    <row r="21" spans="1:14" x14ac:dyDescent="0.25">
      <c r="A21" s="125" t="s">
        <v>916</v>
      </c>
      <c r="E21" s="481"/>
      <c r="F21" s="378"/>
      <c r="G21" s="378"/>
      <c r="H21" s="378"/>
      <c r="I21" s="378"/>
      <c r="J21" s="378"/>
      <c r="K21" s="64" t="s">
        <v>885</v>
      </c>
      <c r="L21" s="161" t="s">
        <v>886</v>
      </c>
      <c r="M21" s="163"/>
      <c r="N21" s="164"/>
    </row>
    <row r="22" spans="1:14" x14ac:dyDescent="0.25">
      <c r="A22" s="125" t="s">
        <v>916</v>
      </c>
      <c r="E22" s="481"/>
      <c r="F22" s="378"/>
      <c r="G22" s="378"/>
      <c r="H22" s="378"/>
      <c r="I22" s="379"/>
      <c r="J22" s="379"/>
      <c r="K22" s="64" t="s">
        <v>885</v>
      </c>
      <c r="L22" s="161" t="s">
        <v>887</v>
      </c>
      <c r="M22" s="152"/>
      <c r="N22" s="153"/>
    </row>
    <row r="23" spans="1:14" x14ac:dyDescent="0.25">
      <c r="A23" s="125" t="s">
        <v>916</v>
      </c>
      <c r="E23" s="481"/>
      <c r="F23" s="378"/>
      <c r="G23" s="378"/>
      <c r="H23" s="378"/>
      <c r="I23" s="377" t="s">
        <v>133</v>
      </c>
      <c r="J23" s="143" t="s">
        <v>91</v>
      </c>
      <c r="K23" s="64" t="s">
        <v>46</v>
      </c>
      <c r="L23" s="137" t="s">
        <v>92</v>
      </c>
      <c r="M23" s="152"/>
      <c r="N23" s="153"/>
    </row>
    <row r="24" spans="1:14" ht="12" thickBot="1" x14ac:dyDescent="0.3">
      <c r="A24" s="125" t="s">
        <v>916</v>
      </c>
      <c r="E24" s="482"/>
      <c r="F24" s="479"/>
      <c r="G24" s="479"/>
      <c r="H24" s="479"/>
      <c r="I24" s="479"/>
      <c r="J24" s="258" t="s">
        <v>9</v>
      </c>
      <c r="K24" s="162" t="s">
        <v>46</v>
      </c>
      <c r="L24" s="162" t="s">
        <v>94</v>
      </c>
      <c r="M24" s="156"/>
      <c r="N24" s="157"/>
    </row>
    <row r="26" spans="1:14" x14ac:dyDescent="0.25">
      <c r="B26" s="90"/>
      <c r="C26" s="89"/>
    </row>
  </sheetData>
  <mergeCells count="25">
    <mergeCell ref="E15:H15"/>
    <mergeCell ref="I15:J15"/>
    <mergeCell ref="E16:H16"/>
    <mergeCell ref="I16:J16"/>
    <mergeCell ref="E13:H13"/>
    <mergeCell ref="I13:J13"/>
    <mergeCell ref="E11:H11"/>
    <mergeCell ref="I11:J11"/>
    <mergeCell ref="E12:H12"/>
    <mergeCell ref="I12:J12"/>
    <mergeCell ref="E14:H14"/>
    <mergeCell ref="I14:J14"/>
    <mergeCell ref="E8:H8"/>
    <mergeCell ref="I8:J8"/>
    <mergeCell ref="E9:H9"/>
    <mergeCell ref="I9:J9"/>
    <mergeCell ref="E10:H10"/>
    <mergeCell ref="I10:J10"/>
    <mergeCell ref="J19:J22"/>
    <mergeCell ref="I23:I24"/>
    <mergeCell ref="E19:E24"/>
    <mergeCell ref="F19:F24"/>
    <mergeCell ref="G19:G24"/>
    <mergeCell ref="H19:H24"/>
    <mergeCell ref="I19:I22"/>
  </mergeCells>
  <hyperlinks>
    <hyperlink ref="L1" location="Contents!A1" tooltip="Click to Goto Sheet" display="Goto Contents" xr:uid="{62A1683C-C325-4A66-8D0D-DC6CF1F45923}"/>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4" tint="-0.249977111117893"/>
    <pageSetUpPr fitToPage="1"/>
  </sheetPr>
  <dimension ref="A1:N19"/>
  <sheetViews>
    <sheetView zoomScale="145" zoomScaleNormal="145" workbookViewId="0">
      <selection activeCell="L1" sqref="L1"/>
    </sheetView>
  </sheetViews>
  <sheetFormatPr defaultColWidth="9.140625" defaultRowHeight="11.25" x14ac:dyDescent="0.25"/>
  <cols>
    <col min="1" max="1" width="9.5703125" style="125" customWidth="1"/>
    <col min="2" max="2" width="15.7109375" style="99" hidden="1" customWidth="1"/>
    <col min="3" max="3" width="27" style="2" hidden="1" customWidth="1"/>
    <col min="4" max="4" width="2.7109375" style="2" customWidth="1"/>
    <col min="5" max="5" width="5.7109375" style="2" customWidth="1"/>
    <col min="6" max="6" width="15.7109375" style="2" customWidth="1"/>
    <col min="7" max="7" width="5.7109375" style="2" customWidth="1"/>
    <col min="8" max="8" width="30.7109375" style="2" customWidth="1"/>
    <col min="9" max="9" width="8.7109375" style="2" customWidth="1"/>
    <col min="10" max="10" width="38.7109375" style="2" customWidth="1"/>
    <col min="11" max="11" width="10.7109375" style="2" customWidth="1"/>
    <col min="12" max="12" width="20" style="2" customWidth="1"/>
    <col min="13" max="13" width="30.7109375" style="2" customWidth="1"/>
    <col min="14" max="14" width="50.7109375" style="2" customWidth="1"/>
    <col min="15" max="22" width="10.7109375" style="2" customWidth="1"/>
    <col min="23" max="16384" width="9.140625" style="2"/>
  </cols>
  <sheetData>
    <row r="1" spans="1:14" ht="23.25" thickBot="1" x14ac:dyDescent="0.3">
      <c r="A1" s="119" t="s">
        <v>918</v>
      </c>
      <c r="B1" s="98" t="s">
        <v>934</v>
      </c>
      <c r="C1" s="91" t="s">
        <v>917</v>
      </c>
      <c r="E1" s="24"/>
      <c r="F1" s="24"/>
      <c r="G1" s="24"/>
      <c r="H1" s="24"/>
      <c r="I1" s="24"/>
      <c r="J1" s="24"/>
      <c r="K1"/>
      <c r="L1" s="312" t="s">
        <v>1411</v>
      </c>
      <c r="M1"/>
    </row>
    <row r="2" spans="1:14" customFormat="1" ht="15" x14ac:dyDescent="0.25">
      <c r="A2" s="125" t="s">
        <v>1337</v>
      </c>
      <c r="B2" s="90"/>
      <c r="C2" s="2"/>
      <c r="E2" s="451" t="s">
        <v>481</v>
      </c>
      <c r="F2" s="452"/>
      <c r="G2" s="452"/>
      <c r="H2" s="452"/>
      <c r="I2" s="453"/>
      <c r="J2" s="454"/>
    </row>
    <row r="3" spans="1:14" customFormat="1" ht="15" x14ac:dyDescent="0.25">
      <c r="A3" s="125" t="s">
        <v>1337</v>
      </c>
      <c r="B3" s="90"/>
      <c r="C3" s="2"/>
      <c r="E3" s="445" t="s">
        <v>482</v>
      </c>
      <c r="F3" s="446"/>
      <c r="G3" s="446"/>
      <c r="H3" s="446"/>
      <c r="I3" s="455"/>
      <c r="J3" s="456"/>
    </row>
    <row r="4" spans="1:14" customFormat="1" ht="15" x14ac:dyDescent="0.25">
      <c r="A4" s="125" t="s">
        <v>1337</v>
      </c>
      <c r="B4" s="90"/>
      <c r="C4" s="2"/>
      <c r="E4" s="445" t="s">
        <v>483</v>
      </c>
      <c r="F4" s="446"/>
      <c r="G4" s="446"/>
      <c r="H4" s="446"/>
      <c r="I4" s="455"/>
      <c r="J4" s="456"/>
    </row>
    <row r="5" spans="1:14" customFormat="1" ht="15" x14ac:dyDescent="0.25">
      <c r="A5" s="125" t="s">
        <v>1337</v>
      </c>
      <c r="B5" s="90"/>
      <c r="C5" s="2"/>
      <c r="E5" s="445" t="s">
        <v>1245</v>
      </c>
      <c r="F5" s="446"/>
      <c r="G5" s="446"/>
      <c r="H5" s="446"/>
      <c r="I5" s="455"/>
      <c r="J5" s="456"/>
    </row>
    <row r="6" spans="1:14" customFormat="1" ht="15" x14ac:dyDescent="0.25">
      <c r="A6" s="125" t="s">
        <v>1337</v>
      </c>
      <c r="B6" s="90"/>
      <c r="C6" s="2"/>
      <c r="E6" s="445" t="s">
        <v>1244</v>
      </c>
      <c r="F6" s="446"/>
      <c r="G6" s="446"/>
      <c r="H6" s="446"/>
      <c r="I6" s="455"/>
      <c r="J6" s="456"/>
    </row>
    <row r="7" spans="1:14" customFormat="1" ht="15" x14ac:dyDescent="0.25">
      <c r="A7" s="125" t="s">
        <v>1337</v>
      </c>
      <c r="B7" s="90"/>
      <c r="C7" s="89"/>
      <c r="E7" s="445" t="s">
        <v>1322</v>
      </c>
      <c r="F7" s="446"/>
      <c r="G7" s="446"/>
      <c r="H7" s="446"/>
      <c r="I7" s="455"/>
      <c r="J7" s="456"/>
    </row>
    <row r="8" spans="1:14" customFormat="1" ht="15" x14ac:dyDescent="0.25">
      <c r="A8" s="125" t="s">
        <v>1337</v>
      </c>
      <c r="B8" s="90"/>
      <c r="C8" s="89"/>
      <c r="D8" s="70"/>
      <c r="E8" s="445" t="s">
        <v>1320</v>
      </c>
      <c r="F8" s="446"/>
      <c r="G8" s="446"/>
      <c r="H8" s="446"/>
      <c r="I8" s="513"/>
      <c r="J8" s="514"/>
    </row>
    <row r="9" spans="1:14" customFormat="1" ht="15" x14ac:dyDescent="0.25">
      <c r="A9" s="125" t="s">
        <v>1337</v>
      </c>
      <c r="B9" s="90"/>
      <c r="C9" s="127"/>
      <c r="D9" s="70"/>
      <c r="E9" s="445" t="s">
        <v>1098</v>
      </c>
      <c r="F9" s="446"/>
      <c r="G9" s="446"/>
      <c r="H9" s="446"/>
      <c r="I9" s="449" t="s">
        <v>1099</v>
      </c>
      <c r="J9" s="450"/>
    </row>
    <row r="10" spans="1:14" customFormat="1" ht="15.75" thickBot="1" x14ac:dyDescent="0.3">
      <c r="A10" s="125"/>
      <c r="B10" s="99"/>
      <c r="C10" s="127"/>
      <c r="D10" s="70"/>
      <c r="E10" s="99"/>
      <c r="F10" s="99"/>
      <c r="G10" s="99"/>
      <c r="H10" s="99"/>
      <c r="I10" s="99"/>
      <c r="J10" s="99"/>
      <c r="K10" s="99"/>
    </row>
    <row r="11" spans="1:14" ht="23.25" thickBot="1" x14ac:dyDescent="0.3">
      <c r="A11" s="125" t="s">
        <v>916</v>
      </c>
      <c r="E11" s="16" t="s">
        <v>55</v>
      </c>
      <c r="F11" s="17" t="s">
        <v>83</v>
      </c>
      <c r="G11" s="17" t="s">
        <v>121</v>
      </c>
      <c r="H11" s="17" t="s">
        <v>0</v>
      </c>
      <c r="I11" s="17" t="s">
        <v>101</v>
      </c>
      <c r="J11" s="17" t="s">
        <v>10</v>
      </c>
      <c r="K11" s="17" t="s">
        <v>71</v>
      </c>
      <c r="L11" s="18" t="s">
        <v>1</v>
      </c>
      <c r="M11" s="22" t="s">
        <v>2</v>
      </c>
      <c r="N11" s="25" t="s">
        <v>152</v>
      </c>
    </row>
    <row r="12" spans="1:14" ht="22.5" x14ac:dyDescent="0.25">
      <c r="A12" s="125" t="s">
        <v>1053</v>
      </c>
      <c r="B12" s="90"/>
      <c r="C12" s="89"/>
      <c r="E12" s="503" t="s">
        <v>66</v>
      </c>
      <c r="F12" s="506" t="s">
        <v>17</v>
      </c>
      <c r="G12" s="506" t="s">
        <v>772</v>
      </c>
      <c r="H12" s="506" t="s">
        <v>773</v>
      </c>
      <c r="I12" s="506" t="s">
        <v>46</v>
      </c>
      <c r="J12" s="146" t="s">
        <v>774</v>
      </c>
      <c r="K12" s="158" t="s">
        <v>1041</v>
      </c>
      <c r="L12" s="158" t="s">
        <v>782</v>
      </c>
      <c r="M12" s="150"/>
      <c r="N12" s="151"/>
    </row>
    <row r="13" spans="1:14" x14ac:dyDescent="0.25">
      <c r="A13" s="125" t="s">
        <v>1053</v>
      </c>
      <c r="B13" s="90"/>
      <c r="C13" s="89"/>
      <c r="E13" s="504"/>
      <c r="F13" s="507"/>
      <c r="G13" s="507"/>
      <c r="H13" s="511"/>
      <c r="I13" s="507"/>
      <c r="J13" s="64" t="s">
        <v>775</v>
      </c>
      <c r="K13" s="137" t="s">
        <v>1042</v>
      </c>
      <c r="L13" s="180">
        <v>0</v>
      </c>
      <c r="M13" s="163"/>
      <c r="N13" s="164"/>
    </row>
    <row r="14" spans="1:14" x14ac:dyDescent="0.25">
      <c r="A14" s="125" t="s">
        <v>1053</v>
      </c>
      <c r="B14" s="90"/>
      <c r="C14" s="89"/>
      <c r="E14" s="504"/>
      <c r="F14" s="507"/>
      <c r="G14" s="507"/>
      <c r="H14" s="511"/>
      <c r="I14" s="507"/>
      <c r="J14" s="471" t="s">
        <v>776</v>
      </c>
      <c r="K14" s="137" t="s">
        <v>1042</v>
      </c>
      <c r="L14" s="221" t="s">
        <v>633</v>
      </c>
      <c r="M14" s="163"/>
      <c r="N14" s="164"/>
    </row>
    <row r="15" spans="1:14" x14ac:dyDescent="0.25">
      <c r="A15" s="125" t="s">
        <v>1053</v>
      </c>
      <c r="B15" s="90"/>
      <c r="C15" s="89"/>
      <c r="E15" s="504"/>
      <c r="F15" s="507"/>
      <c r="G15" s="507"/>
      <c r="H15" s="511"/>
      <c r="I15" s="507"/>
      <c r="J15" s="412"/>
      <c r="K15" s="137" t="s">
        <v>46</v>
      </c>
      <c r="L15" s="180" t="s">
        <v>777</v>
      </c>
      <c r="M15" s="163"/>
      <c r="N15" s="164"/>
    </row>
    <row r="16" spans="1:14" x14ac:dyDescent="0.25">
      <c r="A16" s="125" t="s">
        <v>1053</v>
      </c>
      <c r="B16" s="90"/>
      <c r="C16" s="89"/>
      <c r="E16" s="504"/>
      <c r="F16" s="507"/>
      <c r="G16" s="507"/>
      <c r="H16" s="511"/>
      <c r="I16" s="507"/>
      <c r="J16" s="471" t="s">
        <v>778</v>
      </c>
      <c r="K16" s="137" t="s">
        <v>1042</v>
      </c>
      <c r="L16" s="221" t="s">
        <v>1043</v>
      </c>
      <c r="M16" s="163"/>
      <c r="N16" s="164"/>
    </row>
    <row r="17" spans="1:14" ht="22.5" x14ac:dyDescent="0.25">
      <c r="A17" s="125" t="s">
        <v>1053</v>
      </c>
      <c r="B17" s="90"/>
      <c r="C17" s="89"/>
      <c r="E17" s="504"/>
      <c r="F17" s="507"/>
      <c r="G17" s="507"/>
      <c r="H17" s="511"/>
      <c r="I17" s="508"/>
      <c r="J17" s="412"/>
      <c r="K17" s="137" t="s">
        <v>46</v>
      </c>
      <c r="L17" s="180" t="s">
        <v>1044</v>
      </c>
      <c r="M17" s="163"/>
      <c r="N17" s="164"/>
    </row>
    <row r="18" spans="1:14" x14ac:dyDescent="0.25">
      <c r="A18" s="125" t="s">
        <v>916</v>
      </c>
      <c r="E18" s="504"/>
      <c r="F18" s="507"/>
      <c r="G18" s="507"/>
      <c r="H18" s="509" t="s">
        <v>779</v>
      </c>
      <c r="I18" s="509" t="s">
        <v>46</v>
      </c>
      <c r="J18" s="147" t="s">
        <v>72</v>
      </c>
      <c r="K18" s="64" t="s">
        <v>780</v>
      </c>
      <c r="L18" s="64" t="s">
        <v>256</v>
      </c>
      <c r="M18" s="152"/>
      <c r="N18" s="153"/>
    </row>
    <row r="19" spans="1:14" ht="12" thickBot="1" x14ac:dyDescent="0.3">
      <c r="A19" s="125" t="s">
        <v>916</v>
      </c>
      <c r="E19" s="505"/>
      <c r="F19" s="512"/>
      <c r="G19" s="512"/>
      <c r="H19" s="512"/>
      <c r="I19" s="510"/>
      <c r="J19" s="149" t="s">
        <v>73</v>
      </c>
      <c r="K19" s="149" t="s">
        <v>781</v>
      </c>
      <c r="L19" s="149" t="s">
        <v>256</v>
      </c>
      <c r="M19" s="156"/>
      <c r="N19" s="157"/>
    </row>
  </sheetData>
  <mergeCells count="25">
    <mergeCell ref="E8:H8"/>
    <mergeCell ref="I8:J8"/>
    <mergeCell ref="E9:H9"/>
    <mergeCell ref="I9:J9"/>
    <mergeCell ref="E5:H5"/>
    <mergeCell ref="I5:J5"/>
    <mergeCell ref="E6:H6"/>
    <mergeCell ref="I6:J6"/>
    <mergeCell ref="E7:H7"/>
    <mergeCell ref="I7:J7"/>
    <mergeCell ref="E2:H2"/>
    <mergeCell ref="I2:J2"/>
    <mergeCell ref="E3:H3"/>
    <mergeCell ref="I3:J3"/>
    <mergeCell ref="E4:H4"/>
    <mergeCell ref="I4:J4"/>
    <mergeCell ref="E12:E19"/>
    <mergeCell ref="I12:I17"/>
    <mergeCell ref="I18:I19"/>
    <mergeCell ref="H12:H17"/>
    <mergeCell ref="J14:J15"/>
    <mergeCell ref="J16:J17"/>
    <mergeCell ref="H18:H19"/>
    <mergeCell ref="G12:G19"/>
    <mergeCell ref="F12:F19"/>
  </mergeCells>
  <hyperlinks>
    <hyperlink ref="L1" location="Contents!A1" tooltip="Click to Goto Sheet" display="Goto Contents" xr:uid="{60FB65C6-5642-4157-989D-57C56C8BE4E8}"/>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theme="4" tint="-0.249977111117893"/>
    <pageSetUpPr fitToPage="1"/>
  </sheetPr>
  <dimension ref="A1:S223"/>
  <sheetViews>
    <sheetView zoomScale="130" zoomScaleNormal="130" workbookViewId="0">
      <selection activeCell="B1" sqref="B1:C1048576"/>
    </sheetView>
  </sheetViews>
  <sheetFormatPr defaultColWidth="9.140625" defaultRowHeight="11.25" x14ac:dyDescent="0.25"/>
  <cols>
    <col min="1" max="1" width="9.5703125" style="125" customWidth="1"/>
    <col min="2" max="2" width="13.5703125" style="125" hidden="1" customWidth="1"/>
    <col min="3" max="3" width="37.5703125" style="127" hidden="1" customWidth="1"/>
    <col min="4" max="4" width="2.7109375" style="127" customWidth="1"/>
    <col min="5" max="5" width="5.7109375" style="127" bestFit="1" customWidth="1"/>
    <col min="6" max="6" width="15.7109375" style="127" customWidth="1"/>
    <col min="7" max="7" width="5.7109375" style="127" customWidth="1"/>
    <col min="8" max="8" width="30.7109375" style="127" customWidth="1"/>
    <col min="9" max="9" width="8.7109375" style="127" customWidth="1"/>
    <col min="10" max="10" width="38.7109375" style="127" customWidth="1"/>
    <col min="11" max="11" width="14.28515625" style="127" bestFit="1" customWidth="1"/>
    <col min="12" max="12" width="24.28515625" style="127" customWidth="1"/>
    <col min="13" max="18" width="10.7109375" style="125" customWidth="1"/>
    <col min="19" max="19" width="50.7109375" style="127" customWidth="1"/>
    <col min="20" max="16384" width="9.140625" style="2"/>
  </cols>
  <sheetData>
    <row r="1" spans="1:19" ht="23.25" thickBot="1" x14ac:dyDescent="0.3">
      <c r="A1" s="119" t="s">
        <v>918</v>
      </c>
      <c r="B1" s="119" t="s">
        <v>934</v>
      </c>
      <c r="C1" s="120" t="s">
        <v>917</v>
      </c>
      <c r="J1" s="281"/>
      <c r="K1" s="281"/>
      <c r="L1" s="312" t="s">
        <v>1411</v>
      </c>
    </row>
    <row r="2" spans="1:19" customFormat="1" ht="15" x14ac:dyDescent="0.25">
      <c r="A2" s="125" t="s">
        <v>1337</v>
      </c>
      <c r="B2" s="125"/>
      <c r="C2" s="127"/>
      <c r="D2" s="70"/>
      <c r="E2" s="451" t="s">
        <v>481</v>
      </c>
      <c r="F2" s="452"/>
      <c r="G2" s="452"/>
      <c r="H2" s="452"/>
      <c r="I2" s="489"/>
      <c r="J2" s="490"/>
      <c r="K2" s="70"/>
      <c r="L2" s="70"/>
      <c r="M2" s="70"/>
      <c r="N2" s="70"/>
      <c r="O2" s="70"/>
      <c r="P2" s="70"/>
      <c r="Q2" s="70"/>
      <c r="R2" s="70"/>
      <c r="S2" s="70"/>
    </row>
    <row r="3" spans="1:19" customFormat="1" ht="15" x14ac:dyDescent="0.25">
      <c r="A3" s="125" t="s">
        <v>1337</v>
      </c>
      <c r="B3" s="125"/>
      <c r="C3" s="127"/>
      <c r="D3" s="70"/>
      <c r="E3" s="445" t="s">
        <v>482</v>
      </c>
      <c r="F3" s="446"/>
      <c r="G3" s="446"/>
      <c r="H3" s="446"/>
      <c r="I3" s="476"/>
      <c r="J3" s="491"/>
      <c r="K3" s="70"/>
      <c r="L3" s="70"/>
      <c r="M3" s="70"/>
      <c r="N3" s="70"/>
      <c r="O3" s="70"/>
      <c r="P3" s="70"/>
      <c r="Q3" s="70"/>
      <c r="R3" s="70"/>
      <c r="S3" s="70"/>
    </row>
    <row r="4" spans="1:19" customFormat="1" ht="15" x14ac:dyDescent="0.25">
      <c r="A4" s="125" t="s">
        <v>1337</v>
      </c>
      <c r="B4" s="125"/>
      <c r="C4" s="127"/>
      <c r="D4" s="70"/>
      <c r="E4" s="445" t="s">
        <v>483</v>
      </c>
      <c r="F4" s="446"/>
      <c r="G4" s="446"/>
      <c r="H4" s="446"/>
      <c r="I4" s="476"/>
      <c r="J4" s="491"/>
      <c r="K4" s="70"/>
      <c r="L4" s="70"/>
      <c r="M4" s="70"/>
      <c r="N4" s="70"/>
      <c r="O4" s="70"/>
      <c r="P4" s="70"/>
      <c r="Q4" s="70"/>
      <c r="R4" s="70"/>
      <c r="S4" s="70"/>
    </row>
    <row r="5" spans="1:19" customFormat="1" ht="15" x14ac:dyDescent="0.25">
      <c r="A5" s="125" t="s">
        <v>1337</v>
      </c>
      <c r="B5" s="125"/>
      <c r="C5" s="127"/>
      <c r="D5" s="70"/>
      <c r="E5" s="445" t="s">
        <v>1245</v>
      </c>
      <c r="F5" s="446"/>
      <c r="G5" s="446"/>
      <c r="H5" s="446"/>
      <c r="I5" s="476"/>
      <c r="J5" s="491"/>
      <c r="K5" s="70"/>
      <c r="L5" s="70"/>
      <c r="M5" s="70"/>
      <c r="N5" s="70"/>
      <c r="O5" s="70"/>
      <c r="P5" s="70"/>
      <c r="Q5" s="70"/>
      <c r="R5" s="70"/>
      <c r="S5" s="70"/>
    </row>
    <row r="6" spans="1:19" customFormat="1" ht="15" x14ac:dyDescent="0.25">
      <c r="A6" s="125" t="s">
        <v>1337</v>
      </c>
      <c r="B6" s="125"/>
      <c r="C6" s="127"/>
      <c r="D6" s="70"/>
      <c r="E6" s="445" t="s">
        <v>1244</v>
      </c>
      <c r="F6" s="446"/>
      <c r="G6" s="446"/>
      <c r="H6" s="446"/>
      <c r="I6" s="476"/>
      <c r="J6" s="491"/>
      <c r="K6" s="70"/>
      <c r="L6" s="70"/>
      <c r="M6" s="70"/>
      <c r="N6" s="70"/>
      <c r="O6" s="70"/>
      <c r="P6" s="70"/>
      <c r="Q6" s="70"/>
      <c r="R6" s="70"/>
      <c r="S6" s="70"/>
    </row>
    <row r="7" spans="1:19" customFormat="1" ht="15" x14ac:dyDescent="0.25">
      <c r="A7" s="125" t="s">
        <v>1337</v>
      </c>
      <c r="B7" s="125"/>
      <c r="C7" s="127"/>
      <c r="D7" s="70"/>
      <c r="E7" s="445" t="s">
        <v>1322</v>
      </c>
      <c r="F7" s="446"/>
      <c r="G7" s="446"/>
      <c r="H7" s="446"/>
      <c r="I7" s="476"/>
      <c r="J7" s="491"/>
      <c r="K7" s="70"/>
      <c r="L7" s="70"/>
      <c r="M7" s="70"/>
      <c r="N7" s="70"/>
      <c r="O7" s="70"/>
      <c r="P7" s="70"/>
      <c r="Q7" s="70"/>
      <c r="R7" s="70"/>
      <c r="S7" s="70"/>
    </row>
    <row r="8" spans="1:19" customFormat="1" ht="15" x14ac:dyDescent="0.25">
      <c r="A8" s="125" t="s">
        <v>1337</v>
      </c>
      <c r="B8" s="125"/>
      <c r="C8" s="127"/>
      <c r="D8" s="70"/>
      <c r="E8" s="445" t="s">
        <v>1320</v>
      </c>
      <c r="F8" s="446"/>
      <c r="G8" s="446"/>
      <c r="H8" s="446"/>
      <c r="I8" s="476"/>
      <c r="J8" s="491"/>
      <c r="K8" s="70"/>
      <c r="L8" s="70"/>
      <c r="M8" s="70"/>
      <c r="N8" s="70"/>
      <c r="O8" s="70"/>
      <c r="P8" s="70"/>
      <c r="Q8" s="70"/>
      <c r="R8" s="70"/>
      <c r="S8" s="70"/>
    </row>
    <row r="9" spans="1:19" customFormat="1" ht="15" x14ac:dyDescent="0.25">
      <c r="A9" s="125" t="s">
        <v>1337</v>
      </c>
      <c r="B9" s="125"/>
      <c r="C9" s="127"/>
      <c r="D9" s="70"/>
      <c r="E9" s="445" t="s">
        <v>1098</v>
      </c>
      <c r="F9" s="446"/>
      <c r="G9" s="446"/>
      <c r="H9" s="446"/>
      <c r="I9" s="478" t="s">
        <v>1099</v>
      </c>
      <c r="J9" s="497"/>
      <c r="K9" s="70"/>
      <c r="L9" s="70"/>
      <c r="M9" s="70"/>
      <c r="N9" s="70"/>
      <c r="O9" s="70"/>
      <c r="P9" s="70"/>
      <c r="Q9" s="70"/>
      <c r="R9" s="70"/>
      <c r="S9" s="70"/>
    </row>
    <row r="10" spans="1:19" customFormat="1" ht="15" x14ac:dyDescent="0.25">
      <c r="A10" s="127"/>
      <c r="B10" s="127"/>
      <c r="C10" s="127"/>
      <c r="D10" s="127"/>
      <c r="E10" s="127"/>
      <c r="F10" s="127"/>
      <c r="G10" s="127"/>
      <c r="H10" s="127"/>
      <c r="I10" s="127"/>
      <c r="J10" s="127"/>
      <c r="K10" s="127"/>
      <c r="L10" s="127"/>
      <c r="M10" s="70"/>
      <c r="N10" s="70"/>
      <c r="O10" s="70"/>
      <c r="P10" s="70"/>
      <c r="Q10" s="70"/>
      <c r="R10" s="70"/>
      <c r="S10" s="70"/>
    </row>
    <row r="11" spans="1:19" ht="15" customHeight="1" x14ac:dyDescent="0.25">
      <c r="A11" s="125" t="s">
        <v>916</v>
      </c>
      <c r="E11" s="475" t="s">
        <v>55</v>
      </c>
      <c r="F11" s="475" t="s">
        <v>83</v>
      </c>
      <c r="G11" s="475" t="s">
        <v>121</v>
      </c>
      <c r="H11" s="475" t="s">
        <v>0</v>
      </c>
      <c r="I11" s="475" t="s">
        <v>101</v>
      </c>
      <c r="J11" s="475" t="s">
        <v>10</v>
      </c>
      <c r="K11" s="475" t="s">
        <v>71</v>
      </c>
      <c r="L11" s="475" t="s">
        <v>1</v>
      </c>
      <c r="M11" s="474" t="s">
        <v>2</v>
      </c>
      <c r="N11" s="474"/>
      <c r="O11" s="474"/>
      <c r="P11" s="474"/>
      <c r="Q11" s="474"/>
      <c r="R11" s="474"/>
      <c r="S11" s="475" t="s">
        <v>152</v>
      </c>
    </row>
    <row r="12" spans="1:19" ht="10.9" customHeight="1" x14ac:dyDescent="0.25">
      <c r="A12" s="125" t="s">
        <v>916</v>
      </c>
      <c r="B12" s="127"/>
      <c r="E12" s="475"/>
      <c r="F12" s="523"/>
      <c r="G12" s="523"/>
      <c r="H12" s="523"/>
      <c r="I12" s="523"/>
      <c r="J12" s="523"/>
      <c r="K12" s="523"/>
      <c r="L12" s="523"/>
      <c r="M12" s="474"/>
      <c r="N12" s="474"/>
      <c r="O12" s="474"/>
      <c r="P12" s="474"/>
      <c r="Q12" s="474"/>
      <c r="R12" s="474"/>
      <c r="S12" s="475"/>
    </row>
    <row r="13" spans="1:19" ht="11.25" customHeight="1" x14ac:dyDescent="0.25">
      <c r="A13" s="125" t="s">
        <v>916</v>
      </c>
      <c r="E13" s="362" t="s">
        <v>549</v>
      </c>
      <c r="F13" s="362" t="s">
        <v>550</v>
      </c>
      <c r="G13" s="137" t="s">
        <v>551</v>
      </c>
      <c r="H13" s="137" t="s">
        <v>552</v>
      </c>
      <c r="I13" s="137" t="s">
        <v>46</v>
      </c>
      <c r="J13" s="137" t="s">
        <v>562</v>
      </c>
      <c r="K13" s="137" t="s">
        <v>46</v>
      </c>
      <c r="L13" s="137" t="s">
        <v>256</v>
      </c>
      <c r="M13" s="519"/>
      <c r="N13" s="519"/>
      <c r="O13" s="519"/>
      <c r="P13" s="517"/>
      <c r="Q13" s="517"/>
      <c r="R13" s="517"/>
      <c r="S13" s="138"/>
    </row>
    <row r="14" spans="1:19" ht="11.25" customHeight="1" x14ac:dyDescent="0.25">
      <c r="A14" s="125" t="s">
        <v>916</v>
      </c>
      <c r="E14" s="362"/>
      <c r="F14" s="362"/>
      <c r="G14" s="377" t="s">
        <v>78</v>
      </c>
      <c r="H14" s="377" t="s">
        <v>79</v>
      </c>
      <c r="I14" s="362" t="s">
        <v>1381</v>
      </c>
      <c r="J14" s="362" t="s">
        <v>90</v>
      </c>
      <c r="K14" s="137" t="s">
        <v>72</v>
      </c>
      <c r="L14" s="377" t="s">
        <v>256</v>
      </c>
      <c r="M14" s="519"/>
      <c r="N14" s="520"/>
      <c r="O14" s="520"/>
      <c r="P14" s="517"/>
      <c r="Q14" s="518"/>
      <c r="R14" s="518"/>
      <c r="S14" s="138"/>
    </row>
    <row r="15" spans="1:19" ht="11.25" customHeight="1" x14ac:dyDescent="0.25">
      <c r="A15" s="125" t="s">
        <v>916</v>
      </c>
      <c r="E15" s="362"/>
      <c r="F15" s="362"/>
      <c r="G15" s="378"/>
      <c r="H15" s="378"/>
      <c r="I15" s="362"/>
      <c r="J15" s="362"/>
      <c r="K15" s="137" t="s">
        <v>73</v>
      </c>
      <c r="L15" s="378"/>
      <c r="M15" s="519"/>
      <c r="N15" s="520"/>
      <c r="O15" s="520"/>
      <c r="P15" s="517"/>
      <c r="Q15" s="518"/>
      <c r="R15" s="518"/>
      <c r="S15" s="138"/>
    </row>
    <row r="16" spans="1:19" ht="11.25" customHeight="1" x14ac:dyDescent="0.25">
      <c r="A16" s="125" t="s">
        <v>916</v>
      </c>
      <c r="E16" s="362"/>
      <c r="F16" s="362"/>
      <c r="G16" s="378"/>
      <c r="H16" s="378"/>
      <c r="I16" s="362"/>
      <c r="J16" s="362"/>
      <c r="K16" s="137" t="s">
        <v>74</v>
      </c>
      <c r="L16" s="378"/>
      <c r="M16" s="519"/>
      <c r="N16" s="520"/>
      <c r="O16" s="520"/>
      <c r="P16" s="517"/>
      <c r="Q16" s="518"/>
      <c r="R16" s="518"/>
      <c r="S16" s="138"/>
    </row>
    <row r="17" spans="1:19" ht="11.25" customHeight="1" x14ac:dyDescent="0.25">
      <c r="A17" s="125" t="s">
        <v>916</v>
      </c>
      <c r="E17" s="362"/>
      <c r="F17" s="362"/>
      <c r="G17" s="378"/>
      <c r="H17" s="378"/>
      <c r="I17" s="362"/>
      <c r="J17" s="362"/>
      <c r="K17" s="137" t="s">
        <v>86</v>
      </c>
      <c r="L17" s="378"/>
      <c r="M17" s="519"/>
      <c r="N17" s="520"/>
      <c r="O17" s="520"/>
      <c r="P17" s="517"/>
      <c r="Q17" s="517"/>
      <c r="R17" s="517"/>
      <c r="S17" s="138"/>
    </row>
    <row r="18" spans="1:19" ht="11.25" customHeight="1" x14ac:dyDescent="0.25">
      <c r="A18" s="125" t="s">
        <v>1337</v>
      </c>
      <c r="E18" s="362"/>
      <c r="F18" s="362"/>
      <c r="G18" s="378"/>
      <c r="H18" s="378"/>
      <c r="I18" s="362"/>
      <c r="J18" s="362"/>
      <c r="K18" s="137" t="s">
        <v>87</v>
      </c>
      <c r="L18" s="378"/>
      <c r="M18" s="519"/>
      <c r="N18" s="520"/>
      <c r="O18" s="520"/>
      <c r="P18" s="517"/>
      <c r="Q18" s="518"/>
      <c r="R18" s="518"/>
      <c r="S18" s="138"/>
    </row>
    <row r="19" spans="1:19" ht="11.25" customHeight="1" x14ac:dyDescent="0.25">
      <c r="A19" s="125" t="s">
        <v>916</v>
      </c>
      <c r="E19" s="362"/>
      <c r="F19" s="362"/>
      <c r="G19" s="378"/>
      <c r="H19" s="378"/>
      <c r="I19" s="362"/>
      <c r="J19" s="362"/>
      <c r="K19" s="137" t="s">
        <v>84</v>
      </c>
      <c r="L19" s="378"/>
      <c r="M19" s="519"/>
      <c r="N19" s="520"/>
      <c r="O19" s="520"/>
      <c r="P19" s="517"/>
      <c r="Q19" s="518"/>
      <c r="R19" s="518"/>
      <c r="S19" s="138"/>
    </row>
    <row r="20" spans="1:19" ht="11.25" customHeight="1" x14ac:dyDescent="0.25">
      <c r="A20" s="125" t="s">
        <v>916</v>
      </c>
      <c r="E20" s="362"/>
      <c r="F20" s="362"/>
      <c r="G20" s="378"/>
      <c r="H20" s="378"/>
      <c r="I20" s="362"/>
      <c r="J20" s="362"/>
      <c r="K20" s="137" t="s">
        <v>88</v>
      </c>
      <c r="L20" s="378"/>
      <c r="M20" s="519"/>
      <c r="N20" s="520"/>
      <c r="O20" s="520"/>
      <c r="P20" s="517"/>
      <c r="Q20" s="518"/>
      <c r="R20" s="518"/>
      <c r="S20" s="138"/>
    </row>
    <row r="21" spans="1:19" ht="11.25" customHeight="1" x14ac:dyDescent="0.25">
      <c r="A21" s="125" t="s">
        <v>916</v>
      </c>
      <c r="E21" s="362"/>
      <c r="F21" s="362"/>
      <c r="G21" s="378"/>
      <c r="H21" s="378"/>
      <c r="I21" s="362"/>
      <c r="J21" s="362"/>
      <c r="K21" s="137" t="s">
        <v>89</v>
      </c>
      <c r="L21" s="378"/>
      <c r="M21" s="519"/>
      <c r="N21" s="520"/>
      <c r="O21" s="520"/>
      <c r="P21" s="517"/>
      <c r="Q21" s="518"/>
      <c r="R21" s="518"/>
      <c r="S21" s="138"/>
    </row>
    <row r="22" spans="1:19" ht="11.25" customHeight="1" x14ac:dyDescent="0.25">
      <c r="A22" s="125" t="s">
        <v>916</v>
      </c>
      <c r="E22" s="362"/>
      <c r="F22" s="362"/>
      <c r="G22" s="378"/>
      <c r="H22" s="378"/>
      <c r="I22" s="362"/>
      <c r="J22" s="362"/>
      <c r="K22" s="137" t="s">
        <v>85</v>
      </c>
      <c r="L22" s="379"/>
      <c r="M22" s="519"/>
      <c r="N22" s="520"/>
      <c r="O22" s="520"/>
      <c r="P22" s="517"/>
      <c r="Q22" s="518"/>
      <c r="R22" s="518"/>
      <c r="S22" s="138"/>
    </row>
    <row r="23" spans="1:19" ht="11.25" customHeight="1" x14ac:dyDescent="0.25">
      <c r="A23" s="125" t="s">
        <v>916</v>
      </c>
      <c r="E23" s="362"/>
      <c r="F23" s="362"/>
      <c r="G23" s="378"/>
      <c r="H23" s="378"/>
      <c r="I23" s="377" t="s">
        <v>1382</v>
      </c>
      <c r="J23" s="377" t="s">
        <v>70</v>
      </c>
      <c r="K23" s="137" t="s">
        <v>72</v>
      </c>
      <c r="L23" s="377" t="s">
        <v>256</v>
      </c>
      <c r="M23" s="519"/>
      <c r="N23" s="520"/>
      <c r="O23" s="520"/>
      <c r="P23" s="517"/>
      <c r="Q23" s="518"/>
      <c r="R23" s="518"/>
      <c r="S23" s="138"/>
    </row>
    <row r="24" spans="1:19" ht="11.25" customHeight="1" x14ac:dyDescent="0.25">
      <c r="A24" s="125" t="s">
        <v>1337</v>
      </c>
      <c r="B24" s="2"/>
      <c r="C24" s="2"/>
      <c r="E24" s="362"/>
      <c r="F24" s="362"/>
      <c r="G24" s="378"/>
      <c r="H24" s="378"/>
      <c r="I24" s="378"/>
      <c r="J24" s="378"/>
      <c r="K24" s="137" t="s">
        <v>73</v>
      </c>
      <c r="L24" s="379"/>
      <c r="M24" s="519"/>
      <c r="N24" s="520"/>
      <c r="O24" s="520"/>
      <c r="P24" s="517"/>
      <c r="Q24" s="518"/>
      <c r="R24" s="518"/>
      <c r="S24" s="138"/>
    </row>
    <row r="25" spans="1:19" ht="22.5" x14ac:dyDescent="0.25">
      <c r="A25" s="125" t="s">
        <v>916</v>
      </c>
      <c r="B25" s="2"/>
      <c r="C25" s="2"/>
      <c r="E25" s="362"/>
      <c r="F25" s="362"/>
      <c r="G25" s="378"/>
      <c r="H25" s="378"/>
      <c r="I25" s="378"/>
      <c r="J25" s="378"/>
      <c r="K25" s="137" t="s">
        <v>74</v>
      </c>
      <c r="L25" s="143" t="s">
        <v>1468</v>
      </c>
      <c r="M25" s="521"/>
      <c r="N25" s="522"/>
      <c r="O25" s="438"/>
      <c r="P25" s="521"/>
      <c r="Q25" s="522"/>
      <c r="R25" s="438"/>
      <c r="S25" s="143"/>
    </row>
    <row r="26" spans="1:19" ht="11.25" customHeight="1" x14ac:dyDescent="0.25">
      <c r="A26" s="125" t="s">
        <v>1414</v>
      </c>
      <c r="B26" s="90"/>
      <c r="C26" s="89"/>
      <c r="E26" s="362"/>
      <c r="F26" s="362"/>
      <c r="G26" s="378"/>
      <c r="H26" s="378"/>
      <c r="I26" s="378"/>
      <c r="J26" s="378"/>
      <c r="K26" s="137" t="s">
        <v>1441</v>
      </c>
      <c r="L26" s="143" t="s">
        <v>1469</v>
      </c>
      <c r="M26" s="519"/>
      <c r="N26" s="520"/>
      <c r="O26" s="520"/>
      <c r="P26" s="517"/>
      <c r="Q26" s="518"/>
      <c r="R26" s="518"/>
      <c r="S26" s="138"/>
    </row>
    <row r="27" spans="1:19" ht="11.25" customHeight="1" x14ac:dyDescent="0.25">
      <c r="A27" s="125" t="s">
        <v>1414</v>
      </c>
      <c r="B27" s="90"/>
      <c r="C27" s="89"/>
      <c r="E27" s="362"/>
      <c r="F27" s="362"/>
      <c r="G27" s="378"/>
      <c r="H27" s="378"/>
      <c r="I27" s="378"/>
      <c r="J27" s="378"/>
      <c r="K27" s="137" t="s">
        <v>1442</v>
      </c>
      <c r="L27" s="143" t="s">
        <v>1470</v>
      </c>
      <c r="M27" s="519"/>
      <c r="N27" s="520"/>
      <c r="O27" s="520"/>
      <c r="P27" s="517"/>
      <c r="Q27" s="518"/>
      <c r="R27" s="518"/>
      <c r="S27" s="138"/>
    </row>
    <row r="28" spans="1:19" ht="11.25" customHeight="1" x14ac:dyDescent="0.25">
      <c r="A28" s="125" t="s">
        <v>1414</v>
      </c>
      <c r="B28" s="90"/>
      <c r="C28" s="89"/>
      <c r="E28" s="362"/>
      <c r="F28" s="362"/>
      <c r="G28" s="378"/>
      <c r="H28" s="378"/>
      <c r="I28" s="378"/>
      <c r="J28" s="378"/>
      <c r="K28" s="137" t="s">
        <v>1443</v>
      </c>
      <c r="L28" s="143" t="s">
        <v>1471</v>
      </c>
      <c r="M28" s="519"/>
      <c r="N28" s="520"/>
      <c r="O28" s="520"/>
      <c r="P28" s="517"/>
      <c r="Q28" s="518"/>
      <c r="R28" s="518"/>
      <c r="S28" s="138"/>
    </row>
    <row r="29" spans="1:19" ht="11.25" customHeight="1" x14ac:dyDescent="0.25">
      <c r="A29" s="125" t="s">
        <v>1414</v>
      </c>
      <c r="B29" s="90"/>
      <c r="C29" s="89"/>
      <c r="E29" s="362"/>
      <c r="F29" s="362"/>
      <c r="G29" s="378"/>
      <c r="H29" s="378"/>
      <c r="I29" s="378"/>
      <c r="J29" s="378"/>
      <c r="K29" s="137" t="s">
        <v>1444</v>
      </c>
      <c r="L29" s="143" t="s">
        <v>1471</v>
      </c>
      <c r="M29" s="519"/>
      <c r="N29" s="520"/>
      <c r="O29" s="520"/>
      <c r="P29" s="517"/>
      <c r="Q29" s="518"/>
      <c r="R29" s="518"/>
      <c r="S29" s="138"/>
    </row>
    <row r="30" spans="1:19" ht="11.25" customHeight="1" x14ac:dyDescent="0.25">
      <c r="A30" s="125" t="s">
        <v>1414</v>
      </c>
      <c r="B30" s="90"/>
      <c r="C30" s="89"/>
      <c r="E30" s="362"/>
      <c r="F30" s="362"/>
      <c r="G30" s="378"/>
      <c r="H30" s="378"/>
      <c r="I30" s="378"/>
      <c r="J30" s="378"/>
      <c r="K30" s="137" t="s">
        <v>1445</v>
      </c>
      <c r="L30" s="143" t="s">
        <v>1469</v>
      </c>
      <c r="M30" s="519"/>
      <c r="N30" s="520"/>
      <c r="O30" s="520"/>
      <c r="P30" s="517"/>
      <c r="Q30" s="518"/>
      <c r="R30" s="518"/>
      <c r="S30" s="138"/>
    </row>
    <row r="31" spans="1:19" ht="11.25" customHeight="1" x14ac:dyDescent="0.25">
      <c r="A31" s="125" t="s">
        <v>1414</v>
      </c>
      <c r="B31" s="90"/>
      <c r="C31" s="89"/>
      <c r="E31" s="362"/>
      <c r="F31" s="362"/>
      <c r="G31" s="378"/>
      <c r="H31" s="378"/>
      <c r="I31" s="378"/>
      <c r="J31" s="378"/>
      <c r="K31" s="137" t="s">
        <v>1446</v>
      </c>
      <c r="L31" s="143" t="s">
        <v>1470</v>
      </c>
      <c r="M31" s="519"/>
      <c r="N31" s="520"/>
      <c r="O31" s="520"/>
      <c r="P31" s="517"/>
      <c r="Q31" s="518"/>
      <c r="R31" s="518"/>
      <c r="S31" s="138"/>
    </row>
    <row r="32" spans="1:19" ht="11.25" customHeight="1" x14ac:dyDescent="0.25">
      <c r="A32" s="125" t="s">
        <v>1414</v>
      </c>
      <c r="B32" s="90"/>
      <c r="C32" s="89"/>
      <c r="E32" s="362"/>
      <c r="F32" s="362"/>
      <c r="G32" s="378"/>
      <c r="H32" s="378"/>
      <c r="I32" s="378"/>
      <c r="J32" s="378"/>
      <c r="K32" s="137" t="s">
        <v>1447</v>
      </c>
      <c r="L32" s="143" t="s">
        <v>1469</v>
      </c>
      <c r="M32" s="519"/>
      <c r="N32" s="520"/>
      <c r="O32" s="520"/>
      <c r="P32" s="517"/>
      <c r="Q32" s="518"/>
      <c r="R32" s="518"/>
      <c r="S32" s="138"/>
    </row>
    <row r="33" spans="1:19" ht="11.25" customHeight="1" x14ac:dyDescent="0.25">
      <c r="A33" s="125" t="s">
        <v>1414</v>
      </c>
      <c r="B33" s="90"/>
      <c r="C33" s="89"/>
      <c r="E33" s="362"/>
      <c r="F33" s="362"/>
      <c r="G33" s="378"/>
      <c r="H33" s="378"/>
      <c r="I33" s="378"/>
      <c r="J33" s="378"/>
      <c r="K33" s="137" t="s">
        <v>1448</v>
      </c>
      <c r="L33" s="143" t="s">
        <v>1471</v>
      </c>
      <c r="M33" s="519"/>
      <c r="N33" s="520"/>
      <c r="O33" s="520"/>
      <c r="P33" s="517"/>
      <c r="Q33" s="518"/>
      <c r="R33" s="518"/>
      <c r="S33" s="138"/>
    </row>
    <row r="34" spans="1:19" ht="15" x14ac:dyDescent="0.25">
      <c r="A34" s="125" t="s">
        <v>1622</v>
      </c>
      <c r="B34" s="90" t="s">
        <v>1571</v>
      </c>
      <c r="C34" s="89" t="s">
        <v>1572</v>
      </c>
      <c r="E34" s="362"/>
      <c r="F34" s="362"/>
      <c r="G34" s="378"/>
      <c r="H34" s="378"/>
      <c r="I34" s="378"/>
      <c r="J34" s="378"/>
      <c r="K34" s="137" t="s">
        <v>1449</v>
      </c>
      <c r="L34" s="143" t="s">
        <v>1470</v>
      </c>
      <c r="M34" s="519"/>
      <c r="N34" s="520"/>
      <c r="O34" s="520"/>
      <c r="P34" s="517"/>
      <c r="Q34" s="518"/>
      <c r="R34" s="518"/>
      <c r="S34" s="138"/>
    </row>
    <row r="35" spans="1:19" ht="11.25" customHeight="1" x14ac:dyDescent="0.25">
      <c r="A35" s="125" t="s">
        <v>1414</v>
      </c>
      <c r="B35" s="90"/>
      <c r="C35" s="89"/>
      <c r="E35" s="362"/>
      <c r="F35" s="362"/>
      <c r="G35" s="378"/>
      <c r="H35" s="378"/>
      <c r="I35" s="378"/>
      <c r="J35" s="378"/>
      <c r="K35" s="137" t="s">
        <v>1450</v>
      </c>
      <c r="L35" s="143" t="s">
        <v>1470</v>
      </c>
      <c r="M35" s="519"/>
      <c r="N35" s="520"/>
      <c r="O35" s="520"/>
      <c r="P35" s="517"/>
      <c r="Q35" s="518"/>
      <c r="R35" s="518"/>
      <c r="S35" s="138"/>
    </row>
    <row r="36" spans="1:19" ht="11.25" customHeight="1" x14ac:dyDescent="0.25">
      <c r="A36" s="125" t="s">
        <v>1414</v>
      </c>
      <c r="B36" s="90"/>
      <c r="C36" s="89"/>
      <c r="E36" s="362"/>
      <c r="F36" s="362"/>
      <c r="G36" s="378"/>
      <c r="H36" s="378"/>
      <c r="I36" s="378"/>
      <c r="J36" s="378"/>
      <c r="K36" s="137" t="s">
        <v>1451</v>
      </c>
      <c r="L36" s="143" t="s">
        <v>1469</v>
      </c>
      <c r="M36" s="519"/>
      <c r="N36" s="520"/>
      <c r="O36" s="520"/>
      <c r="P36" s="517"/>
      <c r="Q36" s="518"/>
      <c r="R36" s="518"/>
      <c r="S36" s="138"/>
    </row>
    <row r="37" spans="1:19" ht="11.25" customHeight="1" x14ac:dyDescent="0.25">
      <c r="A37" s="125" t="s">
        <v>1414</v>
      </c>
      <c r="B37" s="90"/>
      <c r="C37" s="89"/>
      <c r="E37" s="362"/>
      <c r="F37" s="362"/>
      <c r="G37" s="378"/>
      <c r="H37" s="378"/>
      <c r="I37" s="378"/>
      <c r="J37" s="378"/>
      <c r="K37" s="137" t="s">
        <v>1452</v>
      </c>
      <c r="L37" s="143" t="s">
        <v>1471</v>
      </c>
      <c r="M37" s="519"/>
      <c r="N37" s="520"/>
      <c r="O37" s="520"/>
      <c r="P37" s="517"/>
      <c r="Q37" s="518"/>
      <c r="R37" s="518"/>
      <c r="S37" s="138"/>
    </row>
    <row r="38" spans="1:19" ht="11.25" customHeight="1" x14ac:dyDescent="0.25">
      <c r="A38" s="125" t="s">
        <v>1414</v>
      </c>
      <c r="B38" s="90"/>
      <c r="C38" s="89"/>
      <c r="E38" s="362"/>
      <c r="F38" s="362"/>
      <c r="G38" s="378"/>
      <c r="H38" s="378"/>
      <c r="I38" s="378"/>
      <c r="J38" s="378"/>
      <c r="K38" s="137" t="s">
        <v>1453</v>
      </c>
      <c r="L38" s="143" t="s">
        <v>1469</v>
      </c>
      <c r="M38" s="519"/>
      <c r="N38" s="520"/>
      <c r="O38" s="520"/>
      <c r="P38" s="517"/>
      <c r="Q38" s="518"/>
      <c r="R38" s="518"/>
      <c r="S38" s="138"/>
    </row>
    <row r="39" spans="1:19" ht="11.25" customHeight="1" x14ac:dyDescent="0.25">
      <c r="A39" s="125" t="s">
        <v>1414</v>
      </c>
      <c r="B39" s="90"/>
      <c r="C39" s="89"/>
      <c r="E39" s="362"/>
      <c r="F39" s="362"/>
      <c r="G39" s="378"/>
      <c r="H39" s="378"/>
      <c r="I39" s="378"/>
      <c r="J39" s="378"/>
      <c r="K39" s="137" t="s">
        <v>1454</v>
      </c>
      <c r="L39" s="143" t="s">
        <v>1472</v>
      </c>
      <c r="M39" s="519"/>
      <c r="N39" s="520"/>
      <c r="O39" s="520"/>
      <c r="P39" s="517"/>
      <c r="Q39" s="518"/>
      <c r="R39" s="518"/>
      <c r="S39" s="138"/>
    </row>
    <row r="40" spans="1:19" ht="11.25" customHeight="1" x14ac:dyDescent="0.25">
      <c r="A40" s="125" t="s">
        <v>1414</v>
      </c>
      <c r="B40" s="90"/>
      <c r="C40" s="89"/>
      <c r="E40" s="362"/>
      <c r="F40" s="362"/>
      <c r="G40" s="378"/>
      <c r="H40" s="378"/>
      <c r="I40" s="378"/>
      <c r="J40" s="378"/>
      <c r="K40" s="137" t="s">
        <v>1455</v>
      </c>
      <c r="L40" s="143" t="s">
        <v>1471</v>
      </c>
      <c r="M40" s="519"/>
      <c r="N40" s="520"/>
      <c r="O40" s="520"/>
      <c r="P40" s="517"/>
      <c r="Q40" s="518"/>
      <c r="R40" s="518"/>
      <c r="S40" s="138"/>
    </row>
    <row r="41" spans="1:19" ht="11.25" customHeight="1" x14ac:dyDescent="0.25">
      <c r="A41" s="125" t="s">
        <v>1414</v>
      </c>
      <c r="B41" s="90"/>
      <c r="C41" s="89"/>
      <c r="E41" s="362"/>
      <c r="F41" s="362"/>
      <c r="G41" s="378"/>
      <c r="H41" s="378"/>
      <c r="I41" s="378"/>
      <c r="J41" s="378"/>
      <c r="K41" s="137" t="s">
        <v>1456</v>
      </c>
      <c r="L41" s="143" t="s">
        <v>1470</v>
      </c>
      <c r="M41" s="519"/>
      <c r="N41" s="520"/>
      <c r="O41" s="520"/>
      <c r="P41" s="517"/>
      <c r="Q41" s="518"/>
      <c r="R41" s="518"/>
      <c r="S41" s="138"/>
    </row>
    <row r="42" spans="1:19" ht="11.25" customHeight="1" x14ac:dyDescent="0.25">
      <c r="A42" s="125" t="s">
        <v>1414</v>
      </c>
      <c r="B42" s="90"/>
      <c r="C42" s="89"/>
      <c r="E42" s="362"/>
      <c r="F42" s="362"/>
      <c r="G42" s="378"/>
      <c r="H42" s="378"/>
      <c r="I42" s="378"/>
      <c r="J42" s="378"/>
      <c r="K42" s="137" t="s">
        <v>1457</v>
      </c>
      <c r="L42" s="143" t="s">
        <v>1471</v>
      </c>
      <c r="M42" s="519"/>
      <c r="N42" s="520"/>
      <c r="O42" s="520"/>
      <c r="P42" s="517"/>
      <c r="Q42" s="518"/>
      <c r="R42" s="518"/>
      <c r="S42" s="138"/>
    </row>
    <row r="43" spans="1:19" ht="11.25" customHeight="1" x14ac:dyDescent="0.25">
      <c r="A43" s="125" t="s">
        <v>1414</v>
      </c>
      <c r="B43" s="90"/>
      <c r="C43" s="89"/>
      <c r="E43" s="362"/>
      <c r="F43" s="362"/>
      <c r="G43" s="378"/>
      <c r="H43" s="378"/>
      <c r="I43" s="378"/>
      <c r="J43" s="378"/>
      <c r="K43" s="137" t="s">
        <v>1458</v>
      </c>
      <c r="L43" s="143" t="s">
        <v>1469</v>
      </c>
      <c r="M43" s="519"/>
      <c r="N43" s="520"/>
      <c r="O43" s="520"/>
      <c r="P43" s="517"/>
      <c r="Q43" s="518"/>
      <c r="R43" s="518"/>
      <c r="S43" s="138"/>
    </row>
    <row r="44" spans="1:19" ht="11.25" customHeight="1" x14ac:dyDescent="0.25">
      <c r="A44" s="125" t="s">
        <v>1414</v>
      </c>
      <c r="B44" s="90"/>
      <c r="C44" s="89"/>
      <c r="E44" s="362"/>
      <c r="F44" s="362"/>
      <c r="G44" s="378"/>
      <c r="H44" s="378"/>
      <c r="I44" s="378"/>
      <c r="J44" s="378"/>
      <c r="K44" s="137" t="s">
        <v>1459</v>
      </c>
      <c r="L44" s="143" t="s">
        <v>1472</v>
      </c>
      <c r="M44" s="519"/>
      <c r="N44" s="520"/>
      <c r="O44" s="520"/>
      <c r="P44" s="517"/>
      <c r="Q44" s="518"/>
      <c r="R44" s="518"/>
      <c r="S44" s="138"/>
    </row>
    <row r="45" spans="1:19" ht="11.25" customHeight="1" x14ac:dyDescent="0.25">
      <c r="A45" s="125" t="s">
        <v>1414</v>
      </c>
      <c r="B45" s="90"/>
      <c r="C45" s="89"/>
      <c r="E45" s="362"/>
      <c r="F45" s="362"/>
      <c r="G45" s="378"/>
      <c r="H45" s="378"/>
      <c r="I45" s="378"/>
      <c r="J45" s="378"/>
      <c r="K45" s="137" t="s">
        <v>1460</v>
      </c>
      <c r="L45" s="143" t="s">
        <v>1469</v>
      </c>
      <c r="M45" s="519"/>
      <c r="N45" s="520"/>
      <c r="O45" s="520"/>
      <c r="P45" s="517"/>
      <c r="Q45" s="518"/>
      <c r="R45" s="518"/>
      <c r="S45" s="138"/>
    </row>
    <row r="46" spans="1:19" ht="11.25" customHeight="1" x14ac:dyDescent="0.25">
      <c r="A46" s="125" t="s">
        <v>1414</v>
      </c>
      <c r="B46" s="90"/>
      <c r="C46" s="89"/>
      <c r="E46" s="362"/>
      <c r="F46" s="362"/>
      <c r="G46" s="378"/>
      <c r="H46" s="378"/>
      <c r="I46" s="378"/>
      <c r="J46" s="378"/>
      <c r="K46" s="137" t="s">
        <v>1461</v>
      </c>
      <c r="L46" s="143" t="s">
        <v>1472</v>
      </c>
      <c r="M46" s="519"/>
      <c r="N46" s="520"/>
      <c r="O46" s="520"/>
      <c r="P46" s="517"/>
      <c r="Q46" s="518"/>
      <c r="R46" s="518"/>
      <c r="S46" s="138"/>
    </row>
    <row r="47" spans="1:19" ht="11.25" customHeight="1" x14ac:dyDescent="0.25">
      <c r="A47" s="125" t="s">
        <v>1414</v>
      </c>
      <c r="B47" s="90"/>
      <c r="C47" s="89"/>
      <c r="E47" s="362"/>
      <c r="F47" s="362"/>
      <c r="G47" s="378"/>
      <c r="H47" s="378"/>
      <c r="I47" s="378"/>
      <c r="J47" s="378"/>
      <c r="K47" s="137" t="s">
        <v>1462</v>
      </c>
      <c r="L47" s="143" t="s">
        <v>1470</v>
      </c>
      <c r="M47" s="519"/>
      <c r="N47" s="520"/>
      <c r="O47" s="520"/>
      <c r="P47" s="517"/>
      <c r="Q47" s="518"/>
      <c r="R47" s="518"/>
      <c r="S47" s="138"/>
    </row>
    <row r="48" spans="1:19" ht="11.25" customHeight="1" x14ac:dyDescent="0.25">
      <c r="A48" s="125" t="s">
        <v>1414</v>
      </c>
      <c r="B48" s="90"/>
      <c r="C48" s="89"/>
      <c r="E48" s="362"/>
      <c r="F48" s="362"/>
      <c r="G48" s="378"/>
      <c r="H48" s="378"/>
      <c r="I48" s="378"/>
      <c r="J48" s="378"/>
      <c r="K48" s="137" t="s">
        <v>1463</v>
      </c>
      <c r="L48" s="143" t="s">
        <v>1471</v>
      </c>
      <c r="M48" s="519"/>
      <c r="N48" s="520"/>
      <c r="O48" s="520"/>
      <c r="P48" s="517"/>
      <c r="Q48" s="518"/>
      <c r="R48" s="518"/>
      <c r="S48" s="138"/>
    </row>
    <row r="49" spans="1:19" ht="11.25" customHeight="1" x14ac:dyDescent="0.25">
      <c r="A49" s="125" t="s">
        <v>1414</v>
      </c>
      <c r="B49" s="90"/>
      <c r="C49" s="89"/>
      <c r="E49" s="362"/>
      <c r="F49" s="362"/>
      <c r="G49" s="378"/>
      <c r="H49" s="378"/>
      <c r="I49" s="378"/>
      <c r="J49" s="378"/>
      <c r="K49" s="137" t="s">
        <v>1464</v>
      </c>
      <c r="L49" s="143" t="s">
        <v>1470</v>
      </c>
      <c r="M49" s="519"/>
      <c r="N49" s="520"/>
      <c r="O49" s="520"/>
      <c r="P49" s="517"/>
      <c r="Q49" s="518"/>
      <c r="R49" s="518"/>
      <c r="S49" s="138"/>
    </row>
    <row r="50" spans="1:19" ht="11.25" customHeight="1" x14ac:dyDescent="0.25">
      <c r="A50" s="125" t="s">
        <v>1414</v>
      </c>
      <c r="B50" s="90"/>
      <c r="C50" s="89"/>
      <c r="E50" s="362"/>
      <c r="F50" s="362"/>
      <c r="G50" s="378"/>
      <c r="H50" s="378"/>
      <c r="I50" s="378"/>
      <c r="J50" s="378"/>
      <c r="K50" s="137" t="s">
        <v>1465</v>
      </c>
      <c r="L50" s="143" t="s">
        <v>1469</v>
      </c>
      <c r="M50" s="519"/>
      <c r="N50" s="520"/>
      <c r="O50" s="520"/>
      <c r="P50" s="517"/>
      <c r="Q50" s="518"/>
      <c r="R50" s="518"/>
      <c r="S50" s="138"/>
    </row>
    <row r="51" spans="1:19" ht="11.25" customHeight="1" x14ac:dyDescent="0.25">
      <c r="A51" s="125" t="s">
        <v>1414</v>
      </c>
      <c r="B51" s="90"/>
      <c r="C51" s="89"/>
      <c r="E51" s="362"/>
      <c r="F51" s="362"/>
      <c r="G51" s="378"/>
      <c r="H51" s="378"/>
      <c r="I51" s="378"/>
      <c r="J51" s="378"/>
      <c r="K51" s="137" t="s">
        <v>1466</v>
      </c>
      <c r="L51" s="143" t="s">
        <v>1472</v>
      </c>
      <c r="M51" s="519"/>
      <c r="N51" s="520"/>
      <c r="O51" s="520"/>
      <c r="P51" s="517"/>
      <c r="Q51" s="518"/>
      <c r="R51" s="518"/>
      <c r="S51" s="138"/>
    </row>
    <row r="52" spans="1:19" ht="12" customHeight="1" x14ac:dyDescent="0.25">
      <c r="A52" s="125" t="s">
        <v>1414</v>
      </c>
      <c r="B52" s="90"/>
      <c r="C52" s="89"/>
      <c r="E52" s="362"/>
      <c r="F52" s="362"/>
      <c r="G52" s="378"/>
      <c r="H52" s="378"/>
      <c r="I52" s="378"/>
      <c r="J52" s="378"/>
      <c r="K52" s="137" t="s">
        <v>1467</v>
      </c>
      <c r="L52" s="143" t="s">
        <v>1469</v>
      </c>
      <c r="M52" s="519"/>
      <c r="N52" s="520"/>
      <c r="O52" s="520"/>
      <c r="P52" s="517"/>
      <c r="Q52" s="518"/>
      <c r="R52" s="518"/>
      <c r="S52" s="138"/>
    </row>
    <row r="53" spans="1:19" ht="22.5" x14ac:dyDescent="0.25">
      <c r="A53" s="125" t="s">
        <v>1477</v>
      </c>
      <c r="B53" s="90"/>
      <c r="C53" s="89"/>
      <c r="E53" s="362"/>
      <c r="F53" s="362"/>
      <c r="G53" s="378"/>
      <c r="H53" s="378"/>
      <c r="I53" s="378"/>
      <c r="J53" s="378"/>
      <c r="K53" s="137" t="s">
        <v>86</v>
      </c>
      <c r="L53" s="143" t="s">
        <v>1468</v>
      </c>
      <c r="M53" s="521" t="s">
        <v>1492</v>
      </c>
      <c r="N53" s="522"/>
      <c r="O53" s="438"/>
      <c r="P53" s="521"/>
      <c r="Q53" s="522"/>
      <c r="R53" s="438"/>
      <c r="S53" s="143"/>
    </row>
    <row r="54" spans="1:19" ht="12" customHeight="1" x14ac:dyDescent="0.25">
      <c r="A54" s="125" t="s">
        <v>1477</v>
      </c>
      <c r="B54" s="90"/>
      <c r="C54" s="89"/>
      <c r="E54" s="362"/>
      <c r="F54" s="362"/>
      <c r="G54" s="378"/>
      <c r="H54" s="378"/>
      <c r="I54" s="378"/>
      <c r="J54" s="378"/>
      <c r="K54" s="137" t="s">
        <v>1441</v>
      </c>
      <c r="L54" s="143" t="s">
        <v>1469</v>
      </c>
      <c r="M54" s="515"/>
      <c r="N54" s="516"/>
      <c r="O54" s="516"/>
      <c r="P54" s="517"/>
      <c r="Q54" s="518"/>
      <c r="R54" s="518"/>
      <c r="S54" s="138"/>
    </row>
    <row r="55" spans="1:19" ht="12" customHeight="1" x14ac:dyDescent="0.25">
      <c r="A55" s="125" t="s">
        <v>1477</v>
      </c>
      <c r="B55" s="90"/>
      <c r="C55" s="89"/>
      <c r="E55" s="362"/>
      <c r="F55" s="362"/>
      <c r="G55" s="378"/>
      <c r="H55" s="378"/>
      <c r="I55" s="378"/>
      <c r="J55" s="378"/>
      <c r="K55" s="137" t="s">
        <v>1442</v>
      </c>
      <c r="L55" s="143" t="s">
        <v>1470</v>
      </c>
      <c r="M55" s="515"/>
      <c r="N55" s="516"/>
      <c r="O55" s="516"/>
      <c r="P55" s="517"/>
      <c r="Q55" s="518"/>
      <c r="R55" s="518"/>
      <c r="S55" s="138"/>
    </row>
    <row r="56" spans="1:19" ht="12" customHeight="1" x14ac:dyDescent="0.25">
      <c r="A56" s="125" t="s">
        <v>1477</v>
      </c>
      <c r="B56" s="90"/>
      <c r="C56" s="89"/>
      <c r="E56" s="362"/>
      <c r="F56" s="362"/>
      <c r="G56" s="378"/>
      <c r="H56" s="378"/>
      <c r="I56" s="378"/>
      <c r="J56" s="378"/>
      <c r="K56" s="137" t="s">
        <v>1445</v>
      </c>
      <c r="L56" s="143" t="s">
        <v>1469</v>
      </c>
      <c r="M56" s="515"/>
      <c r="N56" s="516"/>
      <c r="O56" s="516"/>
      <c r="P56" s="517"/>
      <c r="Q56" s="518"/>
      <c r="R56" s="518"/>
      <c r="S56" s="138"/>
    </row>
    <row r="57" spans="1:19" ht="12" customHeight="1" x14ac:dyDescent="0.25">
      <c r="A57" s="125" t="s">
        <v>1477</v>
      </c>
      <c r="B57" s="90"/>
      <c r="C57" s="89"/>
      <c r="E57" s="362"/>
      <c r="F57" s="362"/>
      <c r="G57" s="378"/>
      <c r="H57" s="378"/>
      <c r="I57" s="378"/>
      <c r="J57" s="378"/>
      <c r="K57" s="137"/>
      <c r="L57" s="143"/>
      <c r="M57" s="515"/>
      <c r="N57" s="516"/>
      <c r="O57" s="516"/>
      <c r="P57" s="517"/>
      <c r="Q57" s="518"/>
      <c r="R57" s="518"/>
      <c r="S57" s="138"/>
    </row>
    <row r="58" spans="1:19" ht="12" customHeight="1" x14ac:dyDescent="0.25">
      <c r="A58" s="125" t="s">
        <v>1477</v>
      </c>
      <c r="B58" s="90"/>
      <c r="C58" s="89"/>
      <c r="E58" s="362"/>
      <c r="F58" s="362"/>
      <c r="G58" s="378"/>
      <c r="H58" s="378"/>
      <c r="I58" s="378"/>
      <c r="J58" s="378"/>
      <c r="K58" s="137" t="s">
        <v>1441</v>
      </c>
      <c r="L58" s="143" t="s">
        <v>1469</v>
      </c>
      <c r="M58" s="515"/>
      <c r="N58" s="516"/>
      <c r="O58" s="516"/>
      <c r="P58" s="517"/>
      <c r="Q58" s="518"/>
      <c r="R58" s="518"/>
      <c r="S58" s="138"/>
    </row>
    <row r="59" spans="1:19" ht="12" customHeight="1" x14ac:dyDescent="0.25">
      <c r="A59" s="125" t="s">
        <v>1477</v>
      </c>
      <c r="B59" s="90"/>
      <c r="C59" s="89"/>
      <c r="E59" s="362"/>
      <c r="F59" s="362"/>
      <c r="G59" s="378"/>
      <c r="H59" s="378"/>
      <c r="I59" s="378"/>
      <c r="J59" s="378"/>
      <c r="K59" s="137" t="s">
        <v>1448</v>
      </c>
      <c r="L59" s="143" t="s">
        <v>1471</v>
      </c>
      <c r="M59" s="515"/>
      <c r="N59" s="516"/>
      <c r="O59" s="516"/>
      <c r="P59" s="517"/>
      <c r="Q59" s="518"/>
      <c r="R59" s="518"/>
      <c r="S59" s="138"/>
    </row>
    <row r="60" spans="1:19" ht="12" customHeight="1" x14ac:dyDescent="0.25">
      <c r="A60" s="125" t="s">
        <v>1477</v>
      </c>
      <c r="B60" s="90"/>
      <c r="C60" s="89"/>
      <c r="E60" s="362"/>
      <c r="F60" s="362"/>
      <c r="G60" s="378"/>
      <c r="H60" s="378"/>
      <c r="I60" s="378"/>
      <c r="J60" s="378"/>
      <c r="K60" s="137" t="s">
        <v>1451</v>
      </c>
      <c r="L60" s="143" t="s">
        <v>1469</v>
      </c>
      <c r="M60" s="515"/>
      <c r="N60" s="516"/>
      <c r="O60" s="516"/>
      <c r="P60" s="517"/>
      <c r="Q60" s="518"/>
      <c r="R60" s="518"/>
      <c r="S60" s="138"/>
    </row>
    <row r="61" spans="1:19" ht="12" customHeight="1" x14ac:dyDescent="0.25">
      <c r="A61" s="125" t="s">
        <v>1477</v>
      </c>
      <c r="B61" s="90"/>
      <c r="C61" s="89"/>
      <c r="E61" s="362"/>
      <c r="F61" s="362"/>
      <c r="G61" s="378"/>
      <c r="H61" s="378"/>
      <c r="I61" s="378"/>
      <c r="J61" s="378"/>
      <c r="K61" s="137"/>
      <c r="L61" s="143"/>
      <c r="M61" s="515"/>
      <c r="N61" s="516"/>
      <c r="O61" s="516"/>
      <c r="P61" s="517"/>
      <c r="Q61" s="518"/>
      <c r="R61" s="518"/>
      <c r="S61" s="138"/>
    </row>
    <row r="62" spans="1:19" ht="12" customHeight="1" x14ac:dyDescent="0.25">
      <c r="A62" s="125" t="s">
        <v>1477</v>
      </c>
      <c r="B62" s="90"/>
      <c r="C62" s="89"/>
      <c r="E62" s="362"/>
      <c r="F62" s="362"/>
      <c r="G62" s="378"/>
      <c r="H62" s="378"/>
      <c r="I62" s="378"/>
      <c r="J62" s="378"/>
      <c r="K62" s="137" t="s">
        <v>1441</v>
      </c>
      <c r="L62" s="143" t="s">
        <v>1469</v>
      </c>
      <c r="M62" s="515"/>
      <c r="N62" s="516"/>
      <c r="O62" s="516"/>
      <c r="P62" s="517"/>
      <c r="Q62" s="518"/>
      <c r="R62" s="518"/>
      <c r="S62" s="138"/>
    </row>
    <row r="63" spans="1:19" ht="12" customHeight="1" x14ac:dyDescent="0.25">
      <c r="A63" s="125" t="s">
        <v>1477</v>
      </c>
      <c r="B63" s="90"/>
      <c r="C63" s="89"/>
      <c r="E63" s="362"/>
      <c r="F63" s="362"/>
      <c r="G63" s="378"/>
      <c r="H63" s="378"/>
      <c r="I63" s="378"/>
      <c r="J63" s="378"/>
      <c r="K63" s="137" t="s">
        <v>1454</v>
      </c>
      <c r="L63" s="143" t="s">
        <v>1472</v>
      </c>
      <c r="M63" s="515"/>
      <c r="N63" s="516"/>
      <c r="O63" s="516"/>
      <c r="P63" s="517"/>
      <c r="Q63" s="518"/>
      <c r="R63" s="518"/>
      <c r="S63" s="138"/>
    </row>
    <row r="64" spans="1:19" ht="12" customHeight="1" x14ac:dyDescent="0.25">
      <c r="A64" s="125" t="s">
        <v>1477</v>
      </c>
      <c r="B64" s="90"/>
      <c r="C64" s="89"/>
      <c r="E64" s="362"/>
      <c r="F64" s="362"/>
      <c r="G64" s="378"/>
      <c r="H64" s="378"/>
      <c r="I64" s="378"/>
      <c r="J64" s="378"/>
      <c r="K64" s="137" t="s">
        <v>1460</v>
      </c>
      <c r="L64" s="143" t="s">
        <v>1469</v>
      </c>
      <c r="M64" s="515"/>
      <c r="N64" s="516"/>
      <c r="O64" s="516"/>
      <c r="P64" s="517"/>
      <c r="Q64" s="518"/>
      <c r="R64" s="518"/>
      <c r="S64" s="138"/>
    </row>
    <row r="65" spans="1:19" ht="12" customHeight="1" x14ac:dyDescent="0.25">
      <c r="A65" s="125" t="s">
        <v>1477</v>
      </c>
      <c r="B65" s="90"/>
      <c r="C65" s="89"/>
      <c r="E65" s="362"/>
      <c r="F65" s="362"/>
      <c r="G65" s="378"/>
      <c r="H65" s="378"/>
      <c r="I65" s="378"/>
      <c r="J65" s="378"/>
      <c r="K65" s="137"/>
      <c r="L65" s="143"/>
      <c r="M65" s="515"/>
      <c r="N65" s="516"/>
      <c r="O65" s="516"/>
      <c r="P65" s="517"/>
      <c r="Q65" s="518"/>
      <c r="R65" s="518"/>
      <c r="S65" s="138"/>
    </row>
    <row r="66" spans="1:19" ht="22.5" x14ac:dyDescent="0.25">
      <c r="A66" s="125" t="s">
        <v>1477</v>
      </c>
      <c r="B66" s="90"/>
      <c r="C66" s="89"/>
      <c r="E66" s="362"/>
      <c r="F66" s="362"/>
      <c r="G66" s="378"/>
      <c r="H66" s="378"/>
      <c r="I66" s="378"/>
      <c r="J66" s="378"/>
      <c r="K66" s="137" t="s">
        <v>87</v>
      </c>
      <c r="L66" s="143" t="s">
        <v>1468</v>
      </c>
      <c r="M66" s="521" t="s">
        <v>1491</v>
      </c>
      <c r="N66" s="522"/>
      <c r="O66" s="438"/>
      <c r="P66" s="521"/>
      <c r="Q66" s="522"/>
      <c r="R66" s="438"/>
      <c r="S66" s="143"/>
    </row>
    <row r="67" spans="1:19" ht="12" customHeight="1" x14ac:dyDescent="0.25">
      <c r="A67" s="125" t="s">
        <v>1477</v>
      </c>
      <c r="B67" s="90"/>
      <c r="C67" s="89"/>
      <c r="E67" s="362"/>
      <c r="F67" s="362"/>
      <c r="G67" s="378"/>
      <c r="H67" s="378"/>
      <c r="I67" s="378"/>
      <c r="J67" s="378"/>
      <c r="K67" s="137" t="s">
        <v>1482</v>
      </c>
      <c r="L67" s="143" t="s">
        <v>1469</v>
      </c>
      <c r="M67" s="519"/>
      <c r="N67" s="520"/>
      <c r="O67" s="520"/>
      <c r="P67" s="517"/>
      <c r="Q67" s="518"/>
      <c r="R67" s="518"/>
      <c r="S67" s="138"/>
    </row>
    <row r="68" spans="1:19" ht="12" customHeight="1" x14ac:dyDescent="0.25">
      <c r="A68" s="125" t="s">
        <v>1477</v>
      </c>
      <c r="B68" s="90"/>
      <c r="C68" s="89"/>
      <c r="E68" s="362"/>
      <c r="F68" s="362"/>
      <c r="G68" s="378"/>
      <c r="H68" s="378"/>
      <c r="I68" s="378"/>
      <c r="J68" s="378"/>
      <c r="K68" s="137" t="s">
        <v>1483</v>
      </c>
      <c r="L68" s="143" t="s">
        <v>1470</v>
      </c>
      <c r="M68" s="519"/>
      <c r="N68" s="520"/>
      <c r="O68" s="520"/>
      <c r="P68" s="517"/>
      <c r="Q68" s="518"/>
      <c r="R68" s="518"/>
      <c r="S68" s="138"/>
    </row>
    <row r="69" spans="1:19" ht="12" customHeight="1" x14ac:dyDescent="0.25">
      <c r="A69" s="125" t="s">
        <v>1477</v>
      </c>
      <c r="B69" s="90"/>
      <c r="C69" s="89"/>
      <c r="E69" s="362"/>
      <c r="F69" s="362"/>
      <c r="G69" s="378"/>
      <c r="H69" s="378"/>
      <c r="I69" s="378"/>
      <c r="J69" s="378"/>
      <c r="K69" s="137" t="s">
        <v>1484</v>
      </c>
      <c r="L69" s="143" t="s">
        <v>1470</v>
      </c>
      <c r="M69" s="519"/>
      <c r="N69" s="520"/>
      <c r="O69" s="520"/>
      <c r="P69" s="517"/>
      <c r="Q69" s="518"/>
      <c r="R69" s="518"/>
      <c r="S69" s="138"/>
    </row>
    <row r="70" spans="1:19" ht="12" customHeight="1" x14ac:dyDescent="0.25">
      <c r="A70" s="125" t="s">
        <v>1477</v>
      </c>
      <c r="B70" s="90"/>
      <c r="C70" s="89"/>
      <c r="E70" s="362"/>
      <c r="F70" s="362"/>
      <c r="G70" s="378"/>
      <c r="H70" s="378"/>
      <c r="I70" s="378"/>
      <c r="J70" s="378"/>
      <c r="K70" s="137" t="s">
        <v>1485</v>
      </c>
      <c r="L70" s="143" t="s">
        <v>1470</v>
      </c>
      <c r="M70" s="519"/>
      <c r="N70" s="520"/>
      <c r="O70" s="520"/>
      <c r="P70" s="517"/>
      <c r="Q70" s="518"/>
      <c r="R70" s="518"/>
      <c r="S70" s="138"/>
    </row>
    <row r="71" spans="1:19" ht="12" customHeight="1" x14ac:dyDescent="0.25">
      <c r="A71" s="125" t="s">
        <v>1477</v>
      </c>
      <c r="B71" s="90"/>
      <c r="C71" s="89"/>
      <c r="E71" s="362"/>
      <c r="F71" s="362"/>
      <c r="G71" s="378"/>
      <c r="H71" s="378"/>
      <c r="I71" s="378"/>
      <c r="J71" s="378"/>
      <c r="K71" s="137" t="s">
        <v>1486</v>
      </c>
      <c r="L71" s="143" t="s">
        <v>1470</v>
      </c>
      <c r="M71" s="519"/>
      <c r="N71" s="520"/>
      <c r="O71" s="520"/>
      <c r="P71" s="517"/>
      <c r="Q71" s="518"/>
      <c r="R71" s="518"/>
      <c r="S71" s="138"/>
    </row>
    <row r="72" spans="1:19" ht="12" customHeight="1" x14ac:dyDescent="0.25">
      <c r="A72" s="125" t="s">
        <v>1477</v>
      </c>
      <c r="B72" s="90"/>
      <c r="C72" s="89"/>
      <c r="E72" s="362"/>
      <c r="F72" s="362"/>
      <c r="G72" s="378"/>
      <c r="H72" s="378"/>
      <c r="I72" s="378"/>
      <c r="J72" s="378"/>
      <c r="K72" s="137" t="s">
        <v>1487</v>
      </c>
      <c r="L72" s="143" t="s">
        <v>1470</v>
      </c>
      <c r="M72" s="519"/>
      <c r="N72" s="520"/>
      <c r="O72" s="520"/>
      <c r="P72" s="517"/>
      <c r="Q72" s="518"/>
      <c r="R72" s="518"/>
      <c r="S72" s="138"/>
    </row>
    <row r="73" spans="1:19" ht="12" customHeight="1" x14ac:dyDescent="0.25">
      <c r="A73" s="125" t="s">
        <v>1477</v>
      </c>
      <c r="B73" s="90"/>
      <c r="C73" s="89"/>
      <c r="E73" s="362"/>
      <c r="F73" s="362"/>
      <c r="G73" s="378"/>
      <c r="H73" s="378"/>
      <c r="I73" s="378"/>
      <c r="J73" s="378"/>
      <c r="K73" s="137" t="s">
        <v>1488</v>
      </c>
      <c r="L73" s="143" t="s">
        <v>1470</v>
      </c>
      <c r="M73" s="519"/>
      <c r="N73" s="520"/>
      <c r="O73" s="520"/>
      <c r="P73" s="517"/>
      <c r="Q73" s="518"/>
      <c r="R73" s="518"/>
      <c r="S73" s="138"/>
    </row>
    <row r="74" spans="1:19" ht="12" customHeight="1" x14ac:dyDescent="0.25">
      <c r="A74" s="125" t="s">
        <v>1477</v>
      </c>
      <c r="B74" s="90"/>
      <c r="C74" s="89"/>
      <c r="E74" s="362"/>
      <c r="F74" s="362"/>
      <c r="G74" s="378"/>
      <c r="H74" s="378"/>
      <c r="I74" s="378"/>
      <c r="J74" s="378"/>
      <c r="K74" s="137" t="s">
        <v>1489</v>
      </c>
      <c r="L74" s="143" t="s">
        <v>1470</v>
      </c>
      <c r="M74" s="519"/>
      <c r="N74" s="520"/>
      <c r="O74" s="520"/>
      <c r="P74" s="517"/>
      <c r="Q74" s="518"/>
      <c r="R74" s="518"/>
      <c r="S74" s="138"/>
    </row>
    <row r="75" spans="1:19" ht="12" customHeight="1" x14ac:dyDescent="0.25">
      <c r="A75" s="125" t="s">
        <v>1477</v>
      </c>
      <c r="B75" s="90"/>
      <c r="C75" s="89"/>
      <c r="E75" s="362"/>
      <c r="F75" s="362"/>
      <c r="G75" s="378"/>
      <c r="H75" s="378"/>
      <c r="I75" s="378"/>
      <c r="J75" s="378"/>
      <c r="K75" s="137" t="s">
        <v>1490</v>
      </c>
      <c r="L75" s="143" t="s">
        <v>1469</v>
      </c>
      <c r="M75" s="519"/>
      <c r="N75" s="520"/>
      <c r="O75" s="520"/>
      <c r="P75" s="517"/>
      <c r="Q75" s="518"/>
      <c r="R75" s="518"/>
      <c r="S75" s="138"/>
    </row>
    <row r="76" spans="1:19" ht="12" customHeight="1" x14ac:dyDescent="0.25">
      <c r="A76" s="125" t="s">
        <v>1477</v>
      </c>
      <c r="B76" s="90"/>
      <c r="C76" s="89"/>
      <c r="E76" s="362"/>
      <c r="F76" s="362"/>
      <c r="G76" s="379"/>
      <c r="H76" s="379"/>
      <c r="I76" s="379"/>
      <c r="J76" s="379"/>
      <c r="K76" s="137"/>
      <c r="L76" s="143"/>
      <c r="M76" s="519"/>
      <c r="N76" s="520"/>
      <c r="O76" s="520"/>
      <c r="P76" s="517"/>
      <c r="Q76" s="518"/>
      <c r="R76" s="518"/>
      <c r="S76" s="138"/>
    </row>
    <row r="77" spans="1:19" ht="11.25" customHeight="1" x14ac:dyDescent="0.25">
      <c r="A77" s="125" t="s">
        <v>1414</v>
      </c>
      <c r="E77" s="362"/>
      <c r="F77" s="362"/>
      <c r="G77" s="475" t="s">
        <v>121</v>
      </c>
      <c r="H77" s="475" t="s">
        <v>0</v>
      </c>
      <c r="I77" s="475" t="s">
        <v>101</v>
      </c>
      <c r="J77" s="475" t="s">
        <v>10</v>
      </c>
      <c r="K77" s="475" t="s">
        <v>71</v>
      </c>
      <c r="L77" s="475" t="s">
        <v>1</v>
      </c>
      <c r="M77" s="474" t="s">
        <v>2</v>
      </c>
      <c r="N77" s="474"/>
      <c r="O77" s="474"/>
      <c r="P77" s="474" t="s">
        <v>911</v>
      </c>
      <c r="Q77" s="474"/>
      <c r="R77" s="474"/>
      <c r="S77" s="475" t="s">
        <v>152</v>
      </c>
    </row>
    <row r="78" spans="1:19" ht="11.25" customHeight="1" x14ac:dyDescent="0.25">
      <c r="A78" s="125" t="s">
        <v>1414</v>
      </c>
      <c r="E78" s="362"/>
      <c r="F78" s="362"/>
      <c r="G78" s="525"/>
      <c r="H78" s="525"/>
      <c r="I78" s="525"/>
      <c r="J78" s="525"/>
      <c r="K78" s="525"/>
      <c r="L78" s="525"/>
      <c r="M78" s="282" t="s">
        <v>3</v>
      </c>
      <c r="N78" s="282" t="s">
        <v>4</v>
      </c>
      <c r="O78" s="282" t="s">
        <v>5</v>
      </c>
      <c r="P78" s="282" t="s">
        <v>3</v>
      </c>
      <c r="Q78" s="282" t="s">
        <v>4</v>
      </c>
      <c r="R78" s="282" t="s">
        <v>5</v>
      </c>
      <c r="S78" s="475"/>
    </row>
    <row r="79" spans="1:19" ht="15" customHeight="1" x14ac:dyDescent="0.25">
      <c r="A79" s="125" t="s">
        <v>916</v>
      </c>
      <c r="E79" s="362"/>
      <c r="F79" s="362"/>
      <c r="G79" s="377" t="s">
        <v>80</v>
      </c>
      <c r="H79" s="377" t="s">
        <v>81</v>
      </c>
      <c r="I79" s="362" t="s">
        <v>118</v>
      </c>
      <c r="J79" s="362" t="s">
        <v>95</v>
      </c>
      <c r="K79" s="137" t="s">
        <v>72</v>
      </c>
      <c r="L79" s="362" t="s">
        <v>256</v>
      </c>
      <c r="M79" s="254"/>
      <c r="N79" s="254"/>
      <c r="O79" s="254"/>
      <c r="P79" s="254"/>
      <c r="Q79" s="254"/>
      <c r="R79" s="254"/>
      <c r="S79" s="138"/>
    </row>
    <row r="80" spans="1:19" ht="15" customHeight="1" x14ac:dyDescent="0.25">
      <c r="A80" s="125" t="s">
        <v>916</v>
      </c>
      <c r="E80" s="362"/>
      <c r="F80" s="362"/>
      <c r="G80" s="378"/>
      <c r="H80" s="378"/>
      <c r="I80" s="362"/>
      <c r="J80" s="362"/>
      <c r="K80" s="137" t="s">
        <v>73</v>
      </c>
      <c r="L80" s="362"/>
      <c r="M80" s="254"/>
      <c r="N80" s="254"/>
      <c r="O80" s="254"/>
      <c r="P80" s="254"/>
      <c r="Q80" s="254"/>
      <c r="R80" s="254"/>
      <c r="S80" s="138"/>
    </row>
    <row r="81" spans="1:19" ht="31.9" customHeight="1" x14ac:dyDescent="0.25">
      <c r="A81" s="125" t="s">
        <v>1337</v>
      </c>
      <c r="E81" s="362"/>
      <c r="F81" s="362"/>
      <c r="G81" s="378"/>
      <c r="H81" s="378"/>
      <c r="I81" s="137" t="s">
        <v>910</v>
      </c>
      <c r="J81" s="137" t="s">
        <v>909</v>
      </c>
      <c r="K81" s="137"/>
      <c r="L81" s="137" t="s">
        <v>1265</v>
      </c>
      <c r="M81" s="254"/>
      <c r="N81" s="254"/>
      <c r="O81" s="254"/>
      <c r="P81" s="254"/>
      <c r="Q81" s="254"/>
      <c r="R81" s="254"/>
      <c r="S81" s="138"/>
    </row>
    <row r="82" spans="1:19" ht="45" x14ac:dyDescent="0.25">
      <c r="A82" s="125" t="s">
        <v>1337</v>
      </c>
      <c r="E82" s="362"/>
      <c r="F82" s="362"/>
      <c r="G82" s="378"/>
      <c r="H82" s="378"/>
      <c r="I82" s="362" t="s">
        <v>119</v>
      </c>
      <c r="J82" s="362" t="s">
        <v>1266</v>
      </c>
      <c r="K82" s="137" t="s">
        <v>1267</v>
      </c>
      <c r="L82" s="137" t="s">
        <v>256</v>
      </c>
      <c r="M82" s="254"/>
      <c r="N82" s="254"/>
      <c r="O82" s="254"/>
      <c r="P82" s="254"/>
      <c r="Q82" s="254"/>
      <c r="R82" s="254"/>
      <c r="S82" s="138"/>
    </row>
    <row r="83" spans="1:19" ht="67.5" x14ac:dyDescent="0.25">
      <c r="A83" s="125" t="s">
        <v>1337</v>
      </c>
      <c r="E83" s="362"/>
      <c r="F83" s="362"/>
      <c r="G83" s="378"/>
      <c r="H83" s="378"/>
      <c r="I83" s="362"/>
      <c r="J83" s="362"/>
      <c r="K83" s="137" t="s">
        <v>1268</v>
      </c>
      <c r="L83" s="137" t="s">
        <v>256</v>
      </c>
      <c r="M83" s="254"/>
      <c r="N83" s="254"/>
      <c r="O83" s="254"/>
      <c r="P83" s="254"/>
      <c r="Q83" s="254"/>
      <c r="R83" s="254"/>
      <c r="S83" s="138"/>
    </row>
    <row r="84" spans="1:19" ht="15" customHeight="1" x14ac:dyDescent="0.25">
      <c r="A84" s="125" t="s">
        <v>916</v>
      </c>
      <c r="E84" s="362"/>
      <c r="F84" s="362"/>
      <c r="G84" s="378"/>
      <c r="H84" s="378"/>
      <c r="I84" s="362" t="s">
        <v>98</v>
      </c>
      <c r="J84" s="362" t="s">
        <v>1092</v>
      </c>
      <c r="K84" s="137" t="s">
        <v>34</v>
      </c>
      <c r="L84" s="362" t="s">
        <v>1380</v>
      </c>
      <c r="M84" s="254"/>
      <c r="N84" s="254"/>
      <c r="O84" s="254"/>
      <c r="P84" s="254"/>
      <c r="Q84" s="254"/>
      <c r="R84" s="254"/>
      <c r="S84" s="138"/>
    </row>
    <row r="85" spans="1:19" ht="15" customHeight="1" x14ac:dyDescent="0.25">
      <c r="A85" s="125" t="s">
        <v>1337</v>
      </c>
      <c r="E85" s="362"/>
      <c r="F85" s="362"/>
      <c r="G85" s="378"/>
      <c r="H85" s="378"/>
      <c r="I85" s="362"/>
      <c r="J85" s="362"/>
      <c r="K85" s="137" t="s">
        <v>35</v>
      </c>
      <c r="L85" s="362"/>
      <c r="M85" s="254"/>
      <c r="N85" s="254"/>
      <c r="O85" s="254"/>
      <c r="P85" s="254"/>
      <c r="Q85" s="254"/>
      <c r="R85" s="254"/>
      <c r="S85" s="138"/>
    </row>
    <row r="86" spans="1:19" ht="15" customHeight="1" x14ac:dyDescent="0.25">
      <c r="A86" s="125" t="s">
        <v>916</v>
      </c>
      <c r="E86" s="362"/>
      <c r="F86" s="362"/>
      <c r="G86" s="378"/>
      <c r="H86" s="378"/>
      <c r="I86" s="362"/>
      <c r="J86" s="362"/>
      <c r="K86" s="137" t="s">
        <v>36</v>
      </c>
      <c r="L86" s="362"/>
      <c r="M86" s="254"/>
      <c r="N86" s="254"/>
      <c r="O86" s="254"/>
      <c r="P86" s="254"/>
      <c r="Q86" s="254"/>
      <c r="R86" s="254"/>
      <c r="S86" s="138"/>
    </row>
    <row r="87" spans="1:19" ht="15" customHeight="1" x14ac:dyDescent="0.25">
      <c r="A87" s="125" t="s">
        <v>1091</v>
      </c>
      <c r="E87" s="362"/>
      <c r="F87" s="362"/>
      <c r="G87" s="378"/>
      <c r="H87" s="378"/>
      <c r="I87" s="362"/>
      <c r="J87" s="137" t="s">
        <v>1077</v>
      </c>
      <c r="K87" s="137" t="s">
        <v>36</v>
      </c>
      <c r="L87" s="137" t="s">
        <v>1078</v>
      </c>
      <c r="M87" s="254"/>
      <c r="N87" s="254"/>
      <c r="O87" s="254"/>
      <c r="P87" s="254"/>
      <c r="Q87" s="254"/>
      <c r="R87" s="254"/>
      <c r="S87" s="138"/>
    </row>
    <row r="88" spans="1:19" ht="15" customHeight="1" x14ac:dyDescent="0.25">
      <c r="A88" s="125" t="s">
        <v>916</v>
      </c>
      <c r="E88" s="362"/>
      <c r="F88" s="362"/>
      <c r="G88" s="378"/>
      <c r="H88" s="378"/>
      <c r="I88" s="362" t="s">
        <v>99</v>
      </c>
      <c r="J88" s="137" t="s">
        <v>19</v>
      </c>
      <c r="K88" s="137" t="s">
        <v>36</v>
      </c>
      <c r="L88" s="137" t="s">
        <v>37</v>
      </c>
      <c r="M88" s="254"/>
      <c r="N88" s="254"/>
      <c r="O88" s="254"/>
      <c r="P88" s="254"/>
      <c r="Q88" s="254"/>
      <c r="R88" s="254"/>
      <c r="S88" s="138"/>
    </row>
    <row r="89" spans="1:19" ht="15" customHeight="1" x14ac:dyDescent="0.25">
      <c r="A89" s="125" t="s">
        <v>1091</v>
      </c>
      <c r="E89" s="362"/>
      <c r="F89" s="362"/>
      <c r="G89" s="378"/>
      <c r="H89" s="378"/>
      <c r="I89" s="362"/>
      <c r="J89" s="137" t="s">
        <v>1079</v>
      </c>
      <c r="K89" s="137" t="s">
        <v>36</v>
      </c>
      <c r="L89" s="137" t="s">
        <v>37</v>
      </c>
      <c r="M89" s="254"/>
      <c r="N89" s="254"/>
      <c r="O89" s="254"/>
      <c r="P89" s="254"/>
      <c r="Q89" s="254"/>
      <c r="R89" s="254"/>
      <c r="S89" s="138"/>
    </row>
    <row r="90" spans="1:19" ht="15" customHeight="1" x14ac:dyDescent="0.25">
      <c r="A90" s="125" t="s">
        <v>916</v>
      </c>
      <c r="E90" s="362"/>
      <c r="F90" s="362"/>
      <c r="G90" s="378"/>
      <c r="H90" s="378"/>
      <c r="I90" s="362"/>
      <c r="J90" s="137" t="s">
        <v>38</v>
      </c>
      <c r="K90" s="137" t="s">
        <v>36</v>
      </c>
      <c r="L90" s="362" t="s">
        <v>40</v>
      </c>
      <c r="M90" s="254"/>
      <c r="N90" s="254"/>
      <c r="O90" s="254"/>
      <c r="P90" s="254"/>
      <c r="Q90" s="254"/>
      <c r="R90" s="254"/>
      <c r="S90" s="138"/>
    </row>
    <row r="91" spans="1:19" ht="15" customHeight="1" x14ac:dyDescent="0.25">
      <c r="A91" s="125" t="s">
        <v>916</v>
      </c>
      <c r="E91" s="362"/>
      <c r="F91" s="362"/>
      <c r="G91" s="378"/>
      <c r="H91" s="378"/>
      <c r="I91" s="362"/>
      <c r="J91" s="137" t="s">
        <v>39</v>
      </c>
      <c r="K91" s="137" t="s">
        <v>36</v>
      </c>
      <c r="L91" s="362"/>
      <c r="M91" s="254"/>
      <c r="N91" s="254"/>
      <c r="O91" s="254"/>
      <c r="P91" s="254"/>
      <c r="Q91" s="254"/>
      <c r="R91" s="254"/>
      <c r="S91" s="138"/>
    </row>
    <row r="92" spans="1:19" ht="15" customHeight="1" x14ac:dyDescent="0.25">
      <c r="A92" s="125" t="s">
        <v>916</v>
      </c>
      <c r="E92" s="362"/>
      <c r="F92" s="362"/>
      <c r="G92" s="378"/>
      <c r="H92" s="378"/>
      <c r="I92" s="362" t="s">
        <v>100</v>
      </c>
      <c r="J92" s="362" t="s">
        <v>20</v>
      </c>
      <c r="K92" s="137" t="s">
        <v>35</v>
      </c>
      <c r="L92" s="362" t="s">
        <v>41</v>
      </c>
      <c r="M92" s="254"/>
      <c r="N92" s="254"/>
      <c r="O92" s="254"/>
      <c r="P92" s="254"/>
      <c r="Q92" s="254"/>
      <c r="R92" s="254"/>
      <c r="S92" s="138"/>
    </row>
    <row r="93" spans="1:19" ht="15" customHeight="1" x14ac:dyDescent="0.25">
      <c r="A93" s="125" t="s">
        <v>916</v>
      </c>
      <c r="E93" s="362"/>
      <c r="F93" s="362"/>
      <c r="G93" s="378"/>
      <c r="H93" s="378"/>
      <c r="I93" s="362"/>
      <c r="J93" s="362"/>
      <c r="K93" s="137" t="s">
        <v>36</v>
      </c>
      <c r="L93" s="362"/>
      <c r="M93" s="254"/>
      <c r="N93" s="254"/>
      <c r="O93" s="254"/>
      <c r="P93" s="254"/>
      <c r="Q93" s="254"/>
      <c r="R93" s="254"/>
      <c r="S93" s="138"/>
    </row>
    <row r="94" spans="1:19" x14ac:dyDescent="0.25">
      <c r="A94" s="125" t="s">
        <v>1622</v>
      </c>
      <c r="B94" s="90" t="s">
        <v>1549</v>
      </c>
      <c r="C94" s="89" t="s">
        <v>1568</v>
      </c>
      <c r="E94" s="362"/>
      <c r="F94" s="362"/>
      <c r="G94" s="378"/>
      <c r="H94" s="378"/>
      <c r="I94" s="378" t="s">
        <v>103</v>
      </c>
      <c r="J94" s="378" t="s">
        <v>21</v>
      </c>
      <c r="K94" s="137" t="s">
        <v>35</v>
      </c>
      <c r="L94" s="137" t="s">
        <v>1224</v>
      </c>
      <c r="M94" s="254"/>
      <c r="N94" s="254"/>
      <c r="O94" s="254"/>
      <c r="P94" s="254"/>
      <c r="Q94" s="254"/>
      <c r="R94" s="254"/>
      <c r="S94" s="138"/>
    </row>
    <row r="95" spans="1:19" x14ac:dyDescent="0.25">
      <c r="A95" s="125" t="s">
        <v>1622</v>
      </c>
      <c r="B95" s="90" t="s">
        <v>1549</v>
      </c>
      <c r="C95" s="89" t="s">
        <v>1568</v>
      </c>
      <c r="E95" s="362"/>
      <c r="F95" s="362"/>
      <c r="G95" s="378"/>
      <c r="H95" s="378"/>
      <c r="I95" s="378"/>
      <c r="J95" s="378"/>
      <c r="K95" s="137" t="s">
        <v>36</v>
      </c>
      <c r="L95" s="137" t="s">
        <v>1224</v>
      </c>
      <c r="M95" s="254"/>
      <c r="N95" s="254"/>
      <c r="O95" s="254"/>
      <c r="P95" s="254"/>
      <c r="Q95" s="254"/>
      <c r="R95" s="254"/>
      <c r="S95" s="138"/>
    </row>
    <row r="96" spans="1:19" ht="22.5" x14ac:dyDescent="0.25">
      <c r="A96" s="125" t="s">
        <v>1622</v>
      </c>
      <c r="B96" s="90" t="s">
        <v>1549</v>
      </c>
      <c r="C96" s="89" t="s">
        <v>1568</v>
      </c>
      <c r="E96" s="362"/>
      <c r="F96" s="362"/>
      <c r="G96" s="378"/>
      <c r="H96" s="378"/>
      <c r="I96" s="378"/>
      <c r="J96" s="378"/>
      <c r="K96" s="137" t="s">
        <v>1208</v>
      </c>
      <c r="L96" s="137" t="s">
        <v>256</v>
      </c>
      <c r="M96" s="254"/>
      <c r="N96" s="254"/>
      <c r="O96" s="254"/>
      <c r="P96" s="254"/>
      <c r="Q96" s="254"/>
      <c r="R96" s="254"/>
      <c r="S96" s="138"/>
    </row>
    <row r="97" spans="1:19" ht="15" customHeight="1" x14ac:dyDescent="0.25">
      <c r="A97" s="125" t="s">
        <v>1337</v>
      </c>
      <c r="E97" s="362"/>
      <c r="F97" s="362"/>
      <c r="G97" s="378"/>
      <c r="H97" s="378"/>
      <c r="I97" s="379"/>
      <c r="J97" s="379"/>
      <c r="K97" s="137" t="s">
        <v>36</v>
      </c>
      <c r="L97" s="137" t="s">
        <v>784</v>
      </c>
      <c r="M97" s="254"/>
      <c r="N97" s="254"/>
      <c r="O97" s="254"/>
      <c r="P97" s="254"/>
      <c r="Q97" s="254"/>
      <c r="R97" s="254"/>
      <c r="S97" s="138"/>
    </row>
    <row r="98" spans="1:19" ht="15" customHeight="1" x14ac:dyDescent="0.25">
      <c r="A98" s="125" t="s">
        <v>916</v>
      </c>
      <c r="E98" s="362"/>
      <c r="F98" s="362"/>
      <c r="G98" s="378"/>
      <c r="H98" s="378"/>
      <c r="I98" s="362" t="s">
        <v>104</v>
      </c>
      <c r="J98" s="362" t="s">
        <v>23</v>
      </c>
      <c r="K98" s="137" t="s">
        <v>32</v>
      </c>
      <c r="L98" s="362" t="s">
        <v>49</v>
      </c>
      <c r="M98" s="254"/>
      <c r="N98" s="254"/>
      <c r="O98" s="254"/>
      <c r="P98" s="254"/>
      <c r="Q98" s="254"/>
      <c r="R98" s="254"/>
      <c r="S98" s="138"/>
    </row>
    <row r="99" spans="1:19" ht="15" customHeight="1" x14ac:dyDescent="0.25">
      <c r="A99" s="125" t="s">
        <v>916</v>
      </c>
      <c r="E99" s="362"/>
      <c r="F99" s="362"/>
      <c r="G99" s="378"/>
      <c r="H99" s="378"/>
      <c r="I99" s="362"/>
      <c r="J99" s="362"/>
      <c r="K99" s="137" t="s">
        <v>33</v>
      </c>
      <c r="L99" s="362"/>
      <c r="M99" s="253" t="s">
        <v>218</v>
      </c>
      <c r="N99" s="253" t="s">
        <v>218</v>
      </c>
      <c r="O99" s="253" t="s">
        <v>218</v>
      </c>
      <c r="P99" s="253" t="s">
        <v>218</v>
      </c>
      <c r="Q99" s="253" t="s">
        <v>218</v>
      </c>
      <c r="R99" s="253" t="s">
        <v>218</v>
      </c>
      <c r="S99" s="283"/>
    </row>
    <row r="100" spans="1:19" ht="15" customHeight="1" x14ac:dyDescent="0.25">
      <c r="A100" s="125" t="s">
        <v>916</v>
      </c>
      <c r="E100" s="362"/>
      <c r="F100" s="362"/>
      <c r="G100" s="378"/>
      <c r="H100" s="378"/>
      <c r="I100" s="362" t="s">
        <v>105</v>
      </c>
      <c r="J100" s="362" t="s">
        <v>126</v>
      </c>
      <c r="K100" s="137" t="s">
        <v>35</v>
      </c>
      <c r="L100" s="362" t="s">
        <v>42</v>
      </c>
      <c r="M100" s="254"/>
      <c r="N100" s="254"/>
      <c r="O100" s="254"/>
      <c r="P100" s="254"/>
      <c r="Q100" s="254"/>
      <c r="R100" s="254"/>
      <c r="S100" s="138"/>
    </row>
    <row r="101" spans="1:19" ht="15" customHeight="1" x14ac:dyDescent="0.25">
      <c r="A101" s="125" t="s">
        <v>916</v>
      </c>
      <c r="E101" s="362"/>
      <c r="F101" s="362"/>
      <c r="G101" s="378"/>
      <c r="H101" s="378"/>
      <c r="I101" s="362"/>
      <c r="J101" s="362"/>
      <c r="K101" s="137" t="s">
        <v>36</v>
      </c>
      <c r="L101" s="362"/>
      <c r="M101" s="254"/>
      <c r="N101" s="254"/>
      <c r="O101" s="254"/>
      <c r="P101" s="254"/>
      <c r="Q101" s="254"/>
      <c r="R101" s="254"/>
      <c r="S101" s="138"/>
    </row>
    <row r="102" spans="1:19" ht="15" customHeight="1" x14ac:dyDescent="0.25">
      <c r="A102" s="125" t="s">
        <v>916</v>
      </c>
      <c r="E102" s="362"/>
      <c r="F102" s="362"/>
      <c r="G102" s="378"/>
      <c r="H102" s="378"/>
      <c r="I102" s="362"/>
      <c r="J102" s="362" t="s">
        <v>127</v>
      </c>
      <c r="K102" s="137" t="s">
        <v>35</v>
      </c>
      <c r="L102" s="362" t="s">
        <v>1040</v>
      </c>
      <c r="M102" s="254"/>
      <c r="N102" s="254"/>
      <c r="O102" s="254"/>
      <c r="P102" s="254"/>
      <c r="Q102" s="254"/>
      <c r="R102" s="254"/>
      <c r="S102" s="138"/>
    </row>
    <row r="103" spans="1:19" ht="15" customHeight="1" x14ac:dyDescent="0.25">
      <c r="A103" s="125" t="s">
        <v>916</v>
      </c>
      <c r="E103" s="362"/>
      <c r="F103" s="362"/>
      <c r="G103" s="378"/>
      <c r="H103" s="378"/>
      <c r="I103" s="362"/>
      <c r="J103" s="362"/>
      <c r="K103" s="137" t="s">
        <v>36</v>
      </c>
      <c r="L103" s="362"/>
      <c r="M103" s="254"/>
      <c r="N103" s="254"/>
      <c r="O103" s="254"/>
      <c r="P103" s="254"/>
      <c r="Q103" s="254"/>
      <c r="R103" s="254"/>
      <c r="S103" s="138"/>
    </row>
    <row r="104" spans="1:19" ht="22.5" x14ac:dyDescent="0.25">
      <c r="A104" s="125" t="s">
        <v>1337</v>
      </c>
      <c r="E104" s="362"/>
      <c r="F104" s="362"/>
      <c r="G104" s="378"/>
      <c r="H104" s="378"/>
      <c r="I104" s="137" t="s">
        <v>106</v>
      </c>
      <c r="J104" s="137" t="s">
        <v>24</v>
      </c>
      <c r="K104" s="137" t="s">
        <v>34</v>
      </c>
      <c r="L104" s="137" t="s">
        <v>1383</v>
      </c>
      <c r="M104" s="254"/>
      <c r="N104" s="254"/>
      <c r="O104" s="254"/>
      <c r="P104" s="254"/>
      <c r="Q104" s="254"/>
      <c r="R104" s="254"/>
      <c r="S104" s="138"/>
    </row>
    <row r="105" spans="1:19" ht="15" customHeight="1" x14ac:dyDescent="0.25">
      <c r="A105" s="125" t="s">
        <v>1337</v>
      </c>
      <c r="E105" s="362"/>
      <c r="F105" s="362"/>
      <c r="G105" s="378"/>
      <c r="H105" s="378"/>
      <c r="I105" s="137" t="s">
        <v>107</v>
      </c>
      <c r="J105" s="137" t="s">
        <v>25</v>
      </c>
      <c r="K105" s="137" t="s">
        <v>34</v>
      </c>
      <c r="L105" s="137" t="s">
        <v>1384</v>
      </c>
      <c r="M105" s="254"/>
      <c r="N105" s="254"/>
      <c r="O105" s="254"/>
      <c r="P105" s="254"/>
      <c r="Q105" s="254"/>
      <c r="R105" s="254"/>
      <c r="S105" s="138"/>
    </row>
    <row r="106" spans="1:19" x14ac:dyDescent="0.25">
      <c r="A106" s="125" t="s">
        <v>1477</v>
      </c>
      <c r="B106" s="90"/>
      <c r="C106" s="89"/>
      <c r="E106" s="362"/>
      <c r="F106" s="362"/>
      <c r="G106" s="378"/>
      <c r="H106" s="378"/>
      <c r="I106" s="137" t="s">
        <v>59</v>
      </c>
      <c r="J106" s="137" t="s">
        <v>8</v>
      </c>
      <c r="K106" s="137" t="s">
        <v>36</v>
      </c>
      <c r="L106" s="137" t="s">
        <v>1495</v>
      </c>
      <c r="M106" s="254"/>
      <c r="N106" s="254"/>
      <c r="O106" s="254"/>
      <c r="P106" s="254"/>
      <c r="Q106" s="254"/>
      <c r="R106" s="254"/>
      <c r="S106" s="138"/>
    </row>
    <row r="107" spans="1:19" ht="15" customHeight="1" x14ac:dyDescent="0.25">
      <c r="A107" s="125" t="s">
        <v>916</v>
      </c>
      <c r="E107" s="362"/>
      <c r="F107" s="362"/>
      <c r="G107" s="378"/>
      <c r="H107" s="378"/>
      <c r="I107" s="362" t="s">
        <v>60</v>
      </c>
      <c r="J107" s="137" t="s">
        <v>53</v>
      </c>
      <c r="K107" s="137" t="s">
        <v>36</v>
      </c>
      <c r="L107" s="137" t="s">
        <v>832</v>
      </c>
      <c r="M107" s="254"/>
      <c r="N107" s="254"/>
      <c r="O107" s="254"/>
      <c r="P107" s="254"/>
      <c r="Q107" s="254"/>
      <c r="R107" s="254"/>
      <c r="S107" s="138"/>
    </row>
    <row r="108" spans="1:19" ht="15" customHeight="1" x14ac:dyDescent="0.25">
      <c r="A108" s="125" t="s">
        <v>1337</v>
      </c>
      <c r="E108" s="362"/>
      <c r="F108" s="362"/>
      <c r="G108" s="378"/>
      <c r="H108" s="378"/>
      <c r="I108" s="362"/>
      <c r="J108" s="137" t="s">
        <v>52</v>
      </c>
      <c r="K108" s="137" t="s">
        <v>36</v>
      </c>
      <c r="L108" s="137" t="s">
        <v>1385</v>
      </c>
      <c r="M108" s="254"/>
      <c r="N108" s="254"/>
      <c r="O108" s="254"/>
      <c r="P108" s="254"/>
      <c r="Q108" s="254"/>
      <c r="R108" s="254"/>
      <c r="S108" s="138"/>
    </row>
    <row r="109" spans="1:19" ht="15" customHeight="1" x14ac:dyDescent="0.25">
      <c r="A109" s="125" t="s">
        <v>916</v>
      </c>
      <c r="E109" s="362"/>
      <c r="F109" s="362"/>
      <c r="G109" s="378"/>
      <c r="H109" s="378"/>
      <c r="I109" s="143" t="s">
        <v>108</v>
      </c>
      <c r="J109" s="143" t="s">
        <v>28</v>
      </c>
      <c r="K109" s="137" t="s">
        <v>32</v>
      </c>
      <c r="L109" s="143" t="s">
        <v>45</v>
      </c>
      <c r="M109" s="254"/>
      <c r="N109" s="254"/>
      <c r="O109" s="254"/>
      <c r="P109" s="254"/>
      <c r="Q109" s="254"/>
      <c r="R109" s="254"/>
      <c r="S109" s="138"/>
    </row>
    <row r="110" spans="1:19" ht="15" customHeight="1" x14ac:dyDescent="0.25">
      <c r="A110" s="125" t="s">
        <v>916</v>
      </c>
      <c r="E110" s="362"/>
      <c r="F110" s="362"/>
      <c r="G110" s="378"/>
      <c r="H110" s="378"/>
      <c r="I110" s="137" t="s">
        <v>109</v>
      </c>
      <c r="J110" s="137" t="s">
        <v>29</v>
      </c>
      <c r="K110" s="137" t="s">
        <v>46</v>
      </c>
      <c r="L110" s="137" t="s">
        <v>256</v>
      </c>
      <c r="M110" s="254"/>
      <c r="N110" s="254"/>
      <c r="O110" s="254"/>
      <c r="P110" s="254"/>
      <c r="Q110" s="254"/>
      <c r="R110" s="254"/>
      <c r="S110" s="138"/>
    </row>
    <row r="111" spans="1:19" ht="15" customHeight="1" x14ac:dyDescent="0.25">
      <c r="A111" s="125" t="s">
        <v>916</v>
      </c>
      <c r="E111" s="362"/>
      <c r="F111" s="362"/>
      <c r="G111" s="378"/>
      <c r="H111" s="378"/>
      <c r="I111" s="137" t="s">
        <v>112</v>
      </c>
      <c r="J111" s="137" t="s">
        <v>870</v>
      </c>
      <c r="K111" s="137" t="s">
        <v>46</v>
      </c>
      <c r="L111" s="362" t="s">
        <v>256</v>
      </c>
      <c r="M111" s="254"/>
      <c r="N111" s="254"/>
      <c r="O111" s="254"/>
      <c r="P111" s="254"/>
      <c r="Q111" s="254"/>
      <c r="R111" s="254"/>
      <c r="S111" s="138"/>
    </row>
    <row r="112" spans="1:19" ht="15" customHeight="1" x14ac:dyDescent="0.25">
      <c r="A112" s="125" t="s">
        <v>916</v>
      </c>
      <c r="E112" s="362"/>
      <c r="F112" s="362"/>
      <c r="G112" s="378"/>
      <c r="H112" s="378"/>
      <c r="I112" s="137" t="s">
        <v>113</v>
      </c>
      <c r="J112" s="137" t="s">
        <v>871</v>
      </c>
      <c r="K112" s="137" t="s">
        <v>46</v>
      </c>
      <c r="L112" s="362"/>
      <c r="M112" s="254"/>
      <c r="N112" s="254"/>
      <c r="O112" s="254"/>
      <c r="P112" s="254"/>
      <c r="Q112" s="254"/>
      <c r="R112" s="254"/>
      <c r="S112" s="138"/>
    </row>
    <row r="113" spans="1:19" ht="15" customHeight="1" x14ac:dyDescent="0.25">
      <c r="A113" s="125" t="s">
        <v>916</v>
      </c>
      <c r="E113" s="362"/>
      <c r="F113" s="362"/>
      <c r="G113" s="378"/>
      <c r="H113" s="378"/>
      <c r="I113" s="137" t="s">
        <v>114</v>
      </c>
      <c r="J113" s="137" t="s">
        <v>872</v>
      </c>
      <c r="K113" s="137" t="s">
        <v>46</v>
      </c>
      <c r="L113" s="362"/>
      <c r="M113" s="254"/>
      <c r="N113" s="254"/>
      <c r="O113" s="254"/>
      <c r="P113" s="254"/>
      <c r="Q113" s="254"/>
      <c r="R113" s="254"/>
      <c r="S113" s="138"/>
    </row>
    <row r="114" spans="1:19" ht="15" customHeight="1" x14ac:dyDescent="0.25">
      <c r="A114" s="125" t="s">
        <v>916</v>
      </c>
      <c r="E114" s="362"/>
      <c r="F114" s="362"/>
      <c r="G114" s="378"/>
      <c r="H114" s="378"/>
      <c r="I114" s="137" t="s">
        <v>115</v>
      </c>
      <c r="J114" s="137" t="s">
        <v>873</v>
      </c>
      <c r="K114" s="137" t="s">
        <v>46</v>
      </c>
      <c r="L114" s="362"/>
      <c r="M114" s="254"/>
      <c r="N114" s="254"/>
      <c r="O114" s="254"/>
      <c r="P114" s="254"/>
      <c r="Q114" s="254"/>
      <c r="R114" s="254"/>
      <c r="S114" s="138"/>
    </row>
    <row r="115" spans="1:19" ht="15" customHeight="1" x14ac:dyDescent="0.25">
      <c r="A115" s="125" t="s">
        <v>916</v>
      </c>
      <c r="E115" s="362"/>
      <c r="F115" s="362"/>
      <c r="G115" s="378"/>
      <c r="H115" s="378"/>
      <c r="I115" s="137" t="s">
        <v>116</v>
      </c>
      <c r="J115" s="137" t="s">
        <v>874</v>
      </c>
      <c r="K115" s="137" t="s">
        <v>46</v>
      </c>
      <c r="L115" s="362"/>
      <c r="M115" s="254"/>
      <c r="N115" s="254"/>
      <c r="O115" s="254"/>
      <c r="P115" s="254"/>
      <c r="Q115" s="254"/>
      <c r="R115" s="254"/>
      <c r="S115" s="138"/>
    </row>
    <row r="116" spans="1:19" ht="15" customHeight="1" x14ac:dyDescent="0.25">
      <c r="A116" s="125" t="s">
        <v>916</v>
      </c>
      <c r="E116" s="362"/>
      <c r="F116" s="362"/>
      <c r="G116" s="378"/>
      <c r="H116" s="378"/>
      <c r="I116" s="137" t="s">
        <v>117</v>
      </c>
      <c r="J116" s="137" t="s">
        <v>875</v>
      </c>
      <c r="K116" s="137" t="s">
        <v>46</v>
      </c>
      <c r="L116" s="362"/>
      <c r="M116" s="254"/>
      <c r="N116" s="254"/>
      <c r="O116" s="254"/>
      <c r="P116" s="254"/>
      <c r="Q116" s="254"/>
      <c r="R116" s="254"/>
      <c r="S116" s="138"/>
    </row>
    <row r="117" spans="1:19" x14ac:dyDescent="0.25">
      <c r="A117" s="125" t="s">
        <v>1337</v>
      </c>
      <c r="E117" s="362"/>
      <c r="F117" s="362"/>
      <c r="G117" s="378"/>
      <c r="H117" s="378"/>
      <c r="I117" s="362" t="s">
        <v>1201</v>
      </c>
      <c r="J117" s="137" t="s">
        <v>834</v>
      </c>
      <c r="K117" s="137" t="s">
        <v>36</v>
      </c>
      <c r="L117" s="137" t="s">
        <v>96</v>
      </c>
      <c r="M117" s="254"/>
      <c r="N117" s="254"/>
      <c r="O117" s="254"/>
      <c r="P117" s="254"/>
      <c r="Q117" s="254"/>
      <c r="R117" s="254"/>
      <c r="S117" s="138"/>
    </row>
    <row r="118" spans="1:19" x14ac:dyDescent="0.25">
      <c r="A118" s="125" t="s">
        <v>1337</v>
      </c>
      <c r="E118" s="362"/>
      <c r="F118" s="362"/>
      <c r="G118" s="378"/>
      <c r="H118" s="378"/>
      <c r="I118" s="362"/>
      <c r="J118" s="362" t="s">
        <v>1205</v>
      </c>
      <c r="K118" s="137" t="s">
        <v>36</v>
      </c>
      <c r="L118" s="137" t="s">
        <v>1203</v>
      </c>
      <c r="M118" s="254"/>
      <c r="N118" s="254"/>
      <c r="O118" s="254"/>
      <c r="P118" s="254"/>
      <c r="Q118" s="254"/>
      <c r="R118" s="254"/>
      <c r="S118" s="138"/>
    </row>
    <row r="119" spans="1:19" x14ac:dyDescent="0.25">
      <c r="A119" s="125" t="s">
        <v>1337</v>
      </c>
      <c r="E119" s="362"/>
      <c r="F119" s="362"/>
      <c r="G119" s="378"/>
      <c r="H119" s="378"/>
      <c r="I119" s="362"/>
      <c r="J119" s="362"/>
      <c r="K119" s="137" t="s">
        <v>35</v>
      </c>
      <c r="L119" s="137" t="s">
        <v>1204</v>
      </c>
      <c r="M119" s="254"/>
      <c r="N119" s="254"/>
      <c r="O119" s="254"/>
      <c r="P119" s="254"/>
      <c r="Q119" s="254"/>
      <c r="R119" s="254"/>
      <c r="S119" s="138"/>
    </row>
    <row r="120" spans="1:19" ht="15" customHeight="1" x14ac:dyDescent="0.25">
      <c r="A120" s="125" t="s">
        <v>916</v>
      </c>
      <c r="E120" s="362"/>
      <c r="F120" s="362"/>
      <c r="G120" s="378"/>
      <c r="H120" s="378"/>
      <c r="I120" s="362" t="s">
        <v>1386</v>
      </c>
      <c r="J120" s="137" t="s">
        <v>876</v>
      </c>
      <c r="K120" s="137" t="s">
        <v>36</v>
      </c>
      <c r="L120" s="137" t="s">
        <v>96</v>
      </c>
      <c r="M120" s="254"/>
      <c r="N120" s="254"/>
      <c r="O120" s="254"/>
      <c r="P120" s="254"/>
      <c r="Q120" s="254"/>
      <c r="R120" s="254"/>
      <c r="S120" s="138"/>
    </row>
    <row r="121" spans="1:19" ht="15" customHeight="1" x14ac:dyDescent="0.25">
      <c r="A121" s="125" t="s">
        <v>1069</v>
      </c>
      <c r="E121" s="362"/>
      <c r="F121" s="362"/>
      <c r="G121" s="378"/>
      <c r="H121" s="378"/>
      <c r="I121" s="362"/>
      <c r="J121" s="362" t="s">
        <v>1075</v>
      </c>
      <c r="K121" s="137" t="s">
        <v>35</v>
      </c>
      <c r="L121" s="362" t="s">
        <v>50</v>
      </c>
      <c r="M121" s="254"/>
      <c r="N121" s="254"/>
      <c r="O121" s="254"/>
      <c r="P121" s="254"/>
      <c r="Q121" s="254"/>
      <c r="R121" s="254"/>
      <c r="S121" s="138"/>
    </row>
    <row r="122" spans="1:19" ht="15" x14ac:dyDescent="0.25">
      <c r="A122" s="125" t="s">
        <v>1337</v>
      </c>
      <c r="E122" s="362"/>
      <c r="F122" s="362"/>
      <c r="G122" s="378"/>
      <c r="H122" s="378"/>
      <c r="I122" s="362"/>
      <c r="J122" s="362"/>
      <c r="K122" s="137" t="s">
        <v>36</v>
      </c>
      <c r="L122" s="439"/>
      <c r="M122" s="255"/>
      <c r="N122" s="255"/>
      <c r="O122" s="254"/>
      <c r="P122" s="255"/>
      <c r="Q122" s="255"/>
      <c r="R122" s="254"/>
      <c r="S122" s="138"/>
    </row>
    <row r="123" spans="1:19" ht="15" customHeight="1" x14ac:dyDescent="0.25">
      <c r="A123" s="125" t="s">
        <v>916</v>
      </c>
      <c r="E123" s="362"/>
      <c r="F123" s="362"/>
      <c r="G123" s="378"/>
      <c r="H123" s="378"/>
      <c r="I123" s="362"/>
      <c r="J123" s="143" t="s">
        <v>877</v>
      </c>
      <c r="K123" s="137" t="s">
        <v>46</v>
      </c>
      <c r="L123" s="111" t="s">
        <v>97</v>
      </c>
      <c r="M123" s="232"/>
      <c r="N123" s="232"/>
      <c r="O123" s="254"/>
      <c r="P123" s="232"/>
      <c r="Q123" s="232"/>
      <c r="R123" s="254"/>
      <c r="S123" s="138"/>
    </row>
    <row r="124" spans="1:19" ht="15" customHeight="1" x14ac:dyDescent="0.25">
      <c r="A124" s="125" t="s">
        <v>916</v>
      </c>
      <c r="E124" s="362"/>
      <c r="F124" s="362"/>
      <c r="G124" s="378"/>
      <c r="H124" s="378"/>
      <c r="I124" s="362"/>
      <c r="J124" s="143" t="s">
        <v>878</v>
      </c>
      <c r="K124" s="137" t="s">
        <v>46</v>
      </c>
      <c r="L124" s="111" t="s">
        <v>256</v>
      </c>
      <c r="M124" s="232"/>
      <c r="N124" s="232"/>
      <c r="O124" s="254"/>
      <c r="P124" s="232"/>
      <c r="Q124" s="232"/>
      <c r="R124" s="254"/>
      <c r="S124" s="138"/>
    </row>
    <row r="125" spans="1:19" ht="22.5" x14ac:dyDescent="0.25">
      <c r="A125" s="125" t="s">
        <v>1337</v>
      </c>
      <c r="E125" s="362"/>
      <c r="F125" s="362"/>
      <c r="G125" s="378"/>
      <c r="H125" s="378"/>
      <c r="I125" s="143" t="s">
        <v>1318</v>
      </c>
      <c r="J125" s="143" t="s">
        <v>1387</v>
      </c>
      <c r="K125" s="137" t="s">
        <v>36</v>
      </c>
      <c r="L125" s="137" t="s">
        <v>833</v>
      </c>
      <c r="M125" s="254"/>
      <c r="N125" s="254"/>
      <c r="O125" s="254"/>
      <c r="P125" s="254"/>
      <c r="Q125" s="254"/>
      <c r="R125" s="254"/>
      <c r="S125" s="138"/>
    </row>
    <row r="126" spans="1:19" ht="15.75" customHeight="1" x14ac:dyDescent="0.25">
      <c r="A126" s="125" t="s">
        <v>1337</v>
      </c>
      <c r="E126" s="362"/>
      <c r="F126" s="362"/>
      <c r="G126" s="378"/>
      <c r="H126" s="378"/>
      <c r="I126" s="143" t="s">
        <v>1216</v>
      </c>
      <c r="J126" s="143" t="s">
        <v>1217</v>
      </c>
      <c r="K126" s="137" t="s">
        <v>36</v>
      </c>
      <c r="L126" s="137" t="s">
        <v>96</v>
      </c>
      <c r="M126" s="254"/>
      <c r="N126" s="254"/>
      <c r="O126" s="254"/>
      <c r="P126" s="254"/>
      <c r="Q126" s="254"/>
      <c r="R126" s="254"/>
      <c r="S126" s="138"/>
    </row>
    <row r="127" spans="1:19" ht="45" x14ac:dyDescent="0.25">
      <c r="A127" s="125" t="s">
        <v>1337</v>
      </c>
      <c r="E127" s="362"/>
      <c r="F127" s="362"/>
      <c r="G127" s="378"/>
      <c r="H127" s="378"/>
      <c r="I127" s="377" t="s">
        <v>119</v>
      </c>
      <c r="J127" s="377" t="s">
        <v>1315</v>
      </c>
      <c r="K127" s="137" t="s">
        <v>1269</v>
      </c>
      <c r="L127" s="137" t="s">
        <v>256</v>
      </c>
      <c r="M127" s="254"/>
      <c r="N127" s="254"/>
      <c r="O127" s="254"/>
      <c r="P127" s="254"/>
      <c r="Q127" s="254"/>
      <c r="R127" s="254"/>
      <c r="S127" s="138"/>
    </row>
    <row r="128" spans="1:19" ht="67.5" x14ac:dyDescent="0.25">
      <c r="A128" s="125" t="s">
        <v>1337</v>
      </c>
      <c r="E128" s="362"/>
      <c r="F128" s="362"/>
      <c r="G128" s="378"/>
      <c r="H128" s="378"/>
      <c r="I128" s="378"/>
      <c r="J128" s="379"/>
      <c r="K128" s="137" t="s">
        <v>1270</v>
      </c>
      <c r="L128" s="137" t="s">
        <v>256</v>
      </c>
      <c r="M128" s="254"/>
      <c r="N128" s="254"/>
      <c r="O128" s="254"/>
      <c r="P128" s="254"/>
      <c r="Q128" s="254"/>
      <c r="R128" s="254"/>
      <c r="S128" s="138"/>
    </row>
    <row r="129" spans="1:19" ht="56.25" x14ac:dyDescent="0.25">
      <c r="A129" s="125" t="s">
        <v>1337</v>
      </c>
      <c r="E129" s="362"/>
      <c r="F129" s="362"/>
      <c r="G129" s="378"/>
      <c r="H129" s="378"/>
      <c r="I129" s="378"/>
      <c r="J129" s="377" t="s">
        <v>1316</v>
      </c>
      <c r="K129" s="137" t="s">
        <v>1271</v>
      </c>
      <c r="L129" s="137" t="s">
        <v>256</v>
      </c>
      <c r="M129" s="254"/>
      <c r="N129" s="254"/>
      <c r="O129" s="254"/>
      <c r="P129" s="254"/>
      <c r="Q129" s="254"/>
      <c r="R129" s="254"/>
      <c r="S129" s="138"/>
    </row>
    <row r="130" spans="1:19" ht="56.25" x14ac:dyDescent="0.25">
      <c r="A130" s="125" t="s">
        <v>1337</v>
      </c>
      <c r="E130" s="362"/>
      <c r="F130" s="362"/>
      <c r="G130" s="378"/>
      <c r="H130" s="378"/>
      <c r="I130" s="378"/>
      <c r="J130" s="379"/>
      <c r="K130" s="137" t="s">
        <v>1272</v>
      </c>
      <c r="L130" s="137" t="s">
        <v>256</v>
      </c>
      <c r="M130" s="254"/>
      <c r="N130" s="254"/>
      <c r="O130" s="254"/>
      <c r="P130" s="254"/>
      <c r="Q130" s="254"/>
      <c r="R130" s="254"/>
      <c r="S130" s="138"/>
    </row>
    <row r="131" spans="1:19" ht="45" x14ac:dyDescent="0.25">
      <c r="A131" s="125" t="s">
        <v>1337</v>
      </c>
      <c r="E131" s="362"/>
      <c r="F131" s="362"/>
      <c r="G131" s="378"/>
      <c r="H131" s="378"/>
      <c r="I131" s="378"/>
      <c r="J131" s="377" t="s">
        <v>1315</v>
      </c>
      <c r="K131" s="137" t="s">
        <v>1269</v>
      </c>
      <c r="L131" s="137" t="s">
        <v>256</v>
      </c>
      <c r="M131" s="254"/>
      <c r="N131" s="254"/>
      <c r="O131" s="254"/>
      <c r="P131" s="254"/>
      <c r="Q131" s="254"/>
      <c r="R131" s="254"/>
      <c r="S131" s="138"/>
    </row>
    <row r="132" spans="1:19" ht="67.5" x14ac:dyDescent="0.25">
      <c r="A132" s="125" t="s">
        <v>1337</v>
      </c>
      <c r="E132" s="362"/>
      <c r="F132" s="362"/>
      <c r="G132" s="378"/>
      <c r="H132" s="378"/>
      <c r="I132" s="378"/>
      <c r="J132" s="379"/>
      <c r="K132" s="137" t="s">
        <v>1270</v>
      </c>
      <c r="L132" s="137" t="s">
        <v>256</v>
      </c>
      <c r="M132" s="254"/>
      <c r="N132" s="254"/>
      <c r="O132" s="254"/>
      <c r="P132" s="254"/>
      <c r="Q132" s="254"/>
      <c r="R132" s="254"/>
      <c r="S132" s="138"/>
    </row>
    <row r="133" spans="1:19" ht="45" x14ac:dyDescent="0.25">
      <c r="A133" s="125" t="s">
        <v>1337</v>
      </c>
      <c r="B133" s="125" t="s">
        <v>1571</v>
      </c>
      <c r="C133" s="127" t="s">
        <v>1575</v>
      </c>
      <c r="E133" s="362"/>
      <c r="F133" s="362"/>
      <c r="G133" s="378"/>
      <c r="H133" s="378"/>
      <c r="I133" s="378"/>
      <c r="J133" s="377" t="s">
        <v>1317</v>
      </c>
      <c r="K133" s="137" t="s">
        <v>1267</v>
      </c>
      <c r="L133" s="137" t="s">
        <v>256</v>
      </c>
      <c r="M133" s="254"/>
      <c r="N133" s="254"/>
      <c r="O133" s="254"/>
      <c r="P133" s="254"/>
      <c r="Q133" s="254"/>
      <c r="R133" s="254"/>
      <c r="S133" s="138"/>
    </row>
    <row r="134" spans="1:19" ht="67.5" x14ac:dyDescent="0.25">
      <c r="A134" s="125" t="s">
        <v>1337</v>
      </c>
      <c r="E134" s="362"/>
      <c r="F134" s="362"/>
      <c r="G134" s="379"/>
      <c r="H134" s="379"/>
      <c r="I134" s="379"/>
      <c r="J134" s="379"/>
      <c r="K134" s="137" t="s">
        <v>1270</v>
      </c>
      <c r="L134" s="137" t="s">
        <v>256</v>
      </c>
      <c r="M134" s="254"/>
      <c r="N134" s="254"/>
      <c r="O134" s="254"/>
      <c r="P134" s="254"/>
      <c r="Q134" s="254"/>
      <c r="R134" s="254"/>
      <c r="S134" s="138"/>
    </row>
    <row r="135" spans="1:19" ht="22.5" x14ac:dyDescent="0.25">
      <c r="A135" s="125" t="s">
        <v>1147</v>
      </c>
      <c r="E135" s="362"/>
      <c r="F135" s="362"/>
      <c r="G135" s="116" t="s">
        <v>121</v>
      </c>
      <c r="H135" s="116" t="s">
        <v>0</v>
      </c>
      <c r="I135" s="116" t="s">
        <v>101</v>
      </c>
      <c r="J135" s="116" t="s">
        <v>10</v>
      </c>
      <c r="K135" s="116" t="s">
        <v>71</v>
      </c>
      <c r="L135" s="116" t="s">
        <v>1</v>
      </c>
      <c r="M135" s="474" t="s">
        <v>2</v>
      </c>
      <c r="N135" s="474"/>
      <c r="O135" s="474"/>
      <c r="P135" s="474"/>
      <c r="Q135" s="474"/>
      <c r="R135" s="474"/>
      <c r="S135" s="116" t="s">
        <v>152</v>
      </c>
    </row>
    <row r="136" spans="1:19" ht="33.75" x14ac:dyDescent="0.25">
      <c r="A136" s="125" t="s">
        <v>1622</v>
      </c>
      <c r="B136" s="89" t="s">
        <v>1549</v>
      </c>
      <c r="C136" s="89" t="s">
        <v>1555</v>
      </c>
      <c r="D136" s="268"/>
      <c r="E136" s="362"/>
      <c r="F136" s="362"/>
      <c r="G136" s="362" t="s">
        <v>553</v>
      </c>
      <c r="H136" s="362" t="s">
        <v>554</v>
      </c>
      <c r="I136" s="362" t="s">
        <v>558</v>
      </c>
      <c r="J136" s="362" t="s">
        <v>559</v>
      </c>
      <c r="K136" s="137" t="s">
        <v>1554</v>
      </c>
      <c r="L136" s="143" t="s">
        <v>256</v>
      </c>
      <c r="M136" s="519"/>
      <c r="N136" s="519"/>
      <c r="O136" s="519"/>
      <c r="P136" s="517"/>
      <c r="Q136" s="517"/>
      <c r="R136" s="517"/>
      <c r="S136" s="138"/>
    </row>
    <row r="137" spans="1:19" ht="56.25" x14ac:dyDescent="0.25">
      <c r="A137" s="125" t="s">
        <v>1622</v>
      </c>
      <c r="B137" s="90" t="s">
        <v>1547</v>
      </c>
      <c r="D137" s="268"/>
      <c r="E137" s="362"/>
      <c r="F137" s="362"/>
      <c r="G137" s="362"/>
      <c r="H137" s="362"/>
      <c r="I137" s="362"/>
      <c r="J137" s="362"/>
      <c r="K137" s="137" t="s">
        <v>1629</v>
      </c>
      <c r="L137" s="143" t="s">
        <v>256</v>
      </c>
      <c r="M137" s="519"/>
      <c r="N137" s="519"/>
      <c r="O137" s="519"/>
      <c r="P137" s="517"/>
      <c r="Q137" s="517"/>
      <c r="R137" s="517"/>
      <c r="S137" s="138"/>
    </row>
    <row r="138" spans="1:19" ht="22.5" x14ac:dyDescent="0.25">
      <c r="A138" s="125" t="s">
        <v>1622</v>
      </c>
      <c r="B138" s="90" t="s">
        <v>1547</v>
      </c>
      <c r="D138" s="268"/>
      <c r="E138" s="362"/>
      <c r="F138" s="362"/>
      <c r="G138" s="362"/>
      <c r="H138" s="362"/>
      <c r="I138" s="362"/>
      <c r="J138" s="362"/>
      <c r="K138" s="137" t="s">
        <v>1525</v>
      </c>
      <c r="L138" s="143" t="s">
        <v>1526</v>
      </c>
      <c r="M138" s="519"/>
      <c r="N138" s="519"/>
      <c r="O138" s="519"/>
      <c r="P138" s="517"/>
      <c r="Q138" s="517"/>
      <c r="R138" s="517"/>
      <c r="S138" s="138"/>
    </row>
    <row r="139" spans="1:19" ht="45" x14ac:dyDescent="0.25">
      <c r="A139" s="125" t="s">
        <v>1622</v>
      </c>
      <c r="B139" s="90" t="s">
        <v>1547</v>
      </c>
      <c r="E139" s="362"/>
      <c r="F139" s="362"/>
      <c r="G139" s="362"/>
      <c r="H139" s="362"/>
      <c r="I139" s="362"/>
      <c r="J139" s="362"/>
      <c r="K139" s="137" t="s">
        <v>1630</v>
      </c>
      <c r="L139" s="143" t="s">
        <v>256</v>
      </c>
      <c r="M139" s="519"/>
      <c r="N139" s="519"/>
      <c r="O139" s="519"/>
      <c r="P139" s="517"/>
      <c r="Q139" s="517"/>
      <c r="R139" s="517"/>
      <c r="S139" s="138"/>
    </row>
    <row r="140" spans="1:19" ht="56.25" x14ac:dyDescent="0.25">
      <c r="A140" s="125" t="s">
        <v>1622</v>
      </c>
      <c r="B140" s="90" t="s">
        <v>1547</v>
      </c>
      <c r="C140" s="89" t="s">
        <v>1588</v>
      </c>
      <c r="E140" s="362"/>
      <c r="F140" s="362"/>
      <c r="G140" s="362"/>
      <c r="H140" s="362"/>
      <c r="I140" s="362"/>
      <c r="J140" s="362"/>
      <c r="K140" s="137" t="s">
        <v>1524</v>
      </c>
      <c r="L140" s="143" t="s">
        <v>256</v>
      </c>
      <c r="M140" s="519"/>
      <c r="N140" s="519"/>
      <c r="O140" s="519"/>
      <c r="P140" s="517"/>
      <c r="Q140" s="517"/>
      <c r="R140" s="517"/>
      <c r="S140" s="138"/>
    </row>
    <row r="141" spans="1:19" ht="33.75" x14ac:dyDescent="0.25">
      <c r="A141" s="125" t="s">
        <v>1622</v>
      </c>
      <c r="B141" s="90" t="s">
        <v>1547</v>
      </c>
      <c r="E141" s="362"/>
      <c r="F141" s="362"/>
      <c r="G141" s="362"/>
      <c r="H141" s="362"/>
      <c r="I141" s="362"/>
      <c r="J141" s="362"/>
      <c r="K141" s="137" t="s">
        <v>1631</v>
      </c>
      <c r="L141" s="143" t="s">
        <v>1526</v>
      </c>
      <c r="M141" s="519"/>
      <c r="N141" s="519"/>
      <c r="O141" s="519"/>
      <c r="P141" s="660" t="s">
        <v>1527</v>
      </c>
      <c r="Q141" s="660"/>
      <c r="R141" s="660"/>
      <c r="S141" s="138"/>
    </row>
    <row r="142" spans="1:19" ht="33.75" x14ac:dyDescent="0.25">
      <c r="A142" s="125" t="s">
        <v>1622</v>
      </c>
      <c r="B142" s="90" t="s">
        <v>1547</v>
      </c>
      <c r="E142" s="362"/>
      <c r="F142" s="362"/>
      <c r="G142" s="362"/>
      <c r="H142" s="362"/>
      <c r="I142" s="362"/>
      <c r="J142" s="362"/>
      <c r="K142" s="137" t="s">
        <v>1556</v>
      </c>
      <c r="L142" s="143" t="s">
        <v>256</v>
      </c>
      <c r="M142" s="519"/>
      <c r="N142" s="519"/>
      <c r="O142" s="519"/>
      <c r="P142" s="517"/>
      <c r="Q142" s="517"/>
      <c r="R142" s="517"/>
      <c r="S142" s="138"/>
    </row>
    <row r="143" spans="1:19" ht="33.75" x14ac:dyDescent="0.25">
      <c r="A143" s="125" t="s">
        <v>1622</v>
      </c>
      <c r="B143" s="90" t="s">
        <v>1547</v>
      </c>
      <c r="E143" s="362"/>
      <c r="F143" s="362"/>
      <c r="G143" s="362"/>
      <c r="H143" s="362"/>
      <c r="I143" s="362"/>
      <c r="J143" s="362"/>
      <c r="K143" s="137" t="s">
        <v>1560</v>
      </c>
      <c r="L143" s="143" t="s">
        <v>256</v>
      </c>
      <c r="M143" s="519"/>
      <c r="N143" s="519"/>
      <c r="O143" s="519"/>
      <c r="P143" s="517"/>
      <c r="Q143" s="517"/>
      <c r="R143" s="517"/>
      <c r="S143" s="138"/>
    </row>
    <row r="144" spans="1:19" ht="33.75" x14ac:dyDescent="0.25">
      <c r="A144" s="125" t="s">
        <v>1622</v>
      </c>
      <c r="B144" s="90" t="s">
        <v>1547</v>
      </c>
      <c r="E144" s="362"/>
      <c r="F144" s="362"/>
      <c r="G144" s="362"/>
      <c r="H144" s="362"/>
      <c r="I144" s="362"/>
      <c r="J144" s="362"/>
      <c r="K144" s="137" t="s">
        <v>1559</v>
      </c>
      <c r="L144" s="143" t="s">
        <v>1526</v>
      </c>
      <c r="M144" s="519"/>
      <c r="N144" s="519"/>
      <c r="O144" s="519"/>
      <c r="P144" s="660" t="s">
        <v>1528</v>
      </c>
      <c r="Q144" s="660"/>
      <c r="R144" s="660"/>
      <c r="S144" s="138"/>
    </row>
    <row r="145" spans="1:19" ht="33.75" x14ac:dyDescent="0.25">
      <c r="A145" s="125" t="s">
        <v>1622</v>
      </c>
      <c r="B145" s="90" t="s">
        <v>1547</v>
      </c>
      <c r="E145" s="362"/>
      <c r="F145" s="362"/>
      <c r="G145" s="362"/>
      <c r="H145" s="362"/>
      <c r="I145" s="362"/>
      <c r="J145" s="362"/>
      <c r="K145" s="137" t="s">
        <v>1558</v>
      </c>
      <c r="L145" s="143" t="s">
        <v>256</v>
      </c>
      <c r="M145" s="519"/>
      <c r="N145" s="519"/>
      <c r="O145" s="519"/>
      <c r="P145" s="660" t="s">
        <v>1574</v>
      </c>
      <c r="Q145" s="660"/>
      <c r="R145" s="660"/>
      <c r="S145" s="138"/>
    </row>
    <row r="146" spans="1:19" ht="33.75" x14ac:dyDescent="0.25">
      <c r="A146" s="125" t="s">
        <v>1622</v>
      </c>
      <c r="B146" s="90" t="s">
        <v>1547</v>
      </c>
      <c r="E146" s="362"/>
      <c r="F146" s="362"/>
      <c r="G146" s="362"/>
      <c r="H146" s="362"/>
      <c r="I146" s="362"/>
      <c r="J146" s="362"/>
      <c r="K146" s="137" t="s">
        <v>1557</v>
      </c>
      <c r="L146" s="143" t="s">
        <v>256</v>
      </c>
      <c r="M146" s="519"/>
      <c r="N146" s="519"/>
      <c r="O146" s="519"/>
      <c r="P146" s="517"/>
      <c r="Q146" s="517"/>
      <c r="R146" s="517"/>
      <c r="S146" s="138"/>
    </row>
    <row r="147" spans="1:19" ht="56.25" x14ac:dyDescent="0.25">
      <c r="A147" s="125" t="s">
        <v>1622</v>
      </c>
      <c r="B147" s="90" t="s">
        <v>1547</v>
      </c>
      <c r="E147" s="362"/>
      <c r="F147" s="362"/>
      <c r="G147" s="362"/>
      <c r="H147" s="362"/>
      <c r="I147" s="362" t="s">
        <v>560</v>
      </c>
      <c r="J147" s="362" t="s">
        <v>561</v>
      </c>
      <c r="K147" s="137" t="s">
        <v>1632</v>
      </c>
      <c r="L147" s="143" t="s">
        <v>1532</v>
      </c>
      <c r="M147" s="519"/>
      <c r="N147" s="519"/>
      <c r="O147" s="519"/>
      <c r="P147" s="517"/>
      <c r="Q147" s="517"/>
      <c r="R147" s="517"/>
      <c r="S147" s="138"/>
    </row>
    <row r="148" spans="1:19" ht="22.5" x14ac:dyDescent="0.25">
      <c r="A148" s="125" t="s">
        <v>1622</v>
      </c>
      <c r="B148" s="90" t="s">
        <v>1547</v>
      </c>
      <c r="E148" s="362"/>
      <c r="F148" s="362"/>
      <c r="G148" s="362"/>
      <c r="H148" s="362"/>
      <c r="I148" s="362"/>
      <c r="J148" s="362"/>
      <c r="K148" s="137" t="s">
        <v>1529</v>
      </c>
      <c r="L148" s="143" t="s">
        <v>1533</v>
      </c>
      <c r="M148" s="519"/>
      <c r="N148" s="519"/>
      <c r="O148" s="519"/>
      <c r="P148" s="517"/>
      <c r="Q148" s="517"/>
      <c r="R148" s="517"/>
      <c r="S148" s="138"/>
    </row>
    <row r="149" spans="1:19" ht="22.5" x14ac:dyDescent="0.25">
      <c r="A149" s="125" t="s">
        <v>1622</v>
      </c>
      <c r="B149" s="90" t="s">
        <v>1547</v>
      </c>
      <c r="E149" s="362"/>
      <c r="F149" s="362"/>
      <c r="G149" s="362"/>
      <c r="H149" s="362"/>
      <c r="I149" s="362"/>
      <c r="J149" s="362"/>
      <c r="K149" s="137" t="s">
        <v>1530</v>
      </c>
      <c r="L149" s="143" t="s">
        <v>1533</v>
      </c>
      <c r="M149" s="519"/>
      <c r="N149" s="519"/>
      <c r="O149" s="519"/>
      <c r="P149" s="517"/>
      <c r="Q149" s="517"/>
      <c r="R149" s="517"/>
      <c r="S149" s="138"/>
    </row>
    <row r="150" spans="1:19" ht="22.5" x14ac:dyDescent="0.25">
      <c r="A150" s="125" t="s">
        <v>1622</v>
      </c>
      <c r="B150" s="90" t="s">
        <v>1547</v>
      </c>
      <c r="E150" s="362"/>
      <c r="F150" s="362"/>
      <c r="G150" s="362"/>
      <c r="H150" s="362"/>
      <c r="I150" s="362"/>
      <c r="J150" s="362"/>
      <c r="K150" s="137" t="s">
        <v>1531</v>
      </c>
      <c r="L150" s="143" t="s">
        <v>1533</v>
      </c>
      <c r="M150" s="519"/>
      <c r="N150" s="519"/>
      <c r="O150" s="519"/>
      <c r="P150" s="517"/>
      <c r="Q150" s="517"/>
      <c r="R150" s="517"/>
      <c r="S150" s="138"/>
    </row>
    <row r="151" spans="1:19" ht="45" x14ac:dyDescent="0.25">
      <c r="A151" s="125" t="s">
        <v>1622</v>
      </c>
      <c r="B151" s="90" t="s">
        <v>1547</v>
      </c>
      <c r="E151" s="362"/>
      <c r="F151" s="362"/>
      <c r="G151" s="362"/>
      <c r="H151" s="362"/>
      <c r="I151" s="362"/>
      <c r="J151" s="362"/>
      <c r="K151" s="137" t="s">
        <v>1633</v>
      </c>
      <c r="L151" s="143" t="s">
        <v>1534</v>
      </c>
      <c r="M151" s="519"/>
      <c r="N151" s="519"/>
      <c r="O151" s="519"/>
      <c r="P151" s="517"/>
      <c r="Q151" s="517"/>
      <c r="R151" s="517"/>
      <c r="S151" s="138"/>
    </row>
    <row r="152" spans="1:19" ht="45" x14ac:dyDescent="0.25">
      <c r="A152" s="125" t="s">
        <v>1622</v>
      </c>
      <c r="B152" s="90" t="s">
        <v>1547</v>
      </c>
      <c r="E152" s="362"/>
      <c r="F152" s="362"/>
      <c r="G152" s="362"/>
      <c r="H152" s="362"/>
      <c r="I152" s="362"/>
      <c r="J152" s="362"/>
      <c r="K152" s="137" t="s">
        <v>1562</v>
      </c>
      <c r="L152" s="143" t="s">
        <v>1535</v>
      </c>
      <c r="M152" s="519"/>
      <c r="N152" s="519"/>
      <c r="O152" s="519"/>
      <c r="P152" s="517"/>
      <c r="Q152" s="517"/>
      <c r="R152" s="517"/>
      <c r="S152" s="138"/>
    </row>
    <row r="153" spans="1:19" ht="45" x14ac:dyDescent="0.25">
      <c r="A153" s="125" t="s">
        <v>1622</v>
      </c>
      <c r="B153" s="90" t="s">
        <v>1547</v>
      </c>
      <c r="E153" s="362"/>
      <c r="F153" s="362"/>
      <c r="G153" s="362"/>
      <c r="H153" s="362"/>
      <c r="I153" s="362"/>
      <c r="J153" s="362"/>
      <c r="K153" s="137" t="s">
        <v>1634</v>
      </c>
      <c r="L153" s="143" t="s">
        <v>256</v>
      </c>
      <c r="M153" s="519"/>
      <c r="N153" s="519"/>
      <c r="O153" s="519"/>
      <c r="P153" s="517"/>
      <c r="Q153" s="517"/>
      <c r="R153" s="517"/>
      <c r="S153" s="138"/>
    </row>
    <row r="154" spans="1:19" ht="67.5" x14ac:dyDescent="0.25">
      <c r="A154" s="125" t="s">
        <v>1622</v>
      </c>
      <c r="B154" s="90" t="s">
        <v>1547</v>
      </c>
      <c r="E154" s="362"/>
      <c r="F154" s="362"/>
      <c r="G154" s="362"/>
      <c r="H154" s="362"/>
      <c r="I154" s="362"/>
      <c r="J154" s="362"/>
      <c r="K154" s="137" t="s">
        <v>1537</v>
      </c>
      <c r="L154" s="143" t="s">
        <v>1536</v>
      </c>
      <c r="M154" s="519"/>
      <c r="N154" s="519"/>
      <c r="O154" s="519"/>
      <c r="P154" s="517"/>
      <c r="Q154" s="517"/>
      <c r="R154" s="517"/>
      <c r="S154" s="138"/>
    </row>
    <row r="155" spans="1:19" ht="22.5" x14ac:dyDescent="0.25">
      <c r="A155" s="125" t="s">
        <v>1622</v>
      </c>
      <c r="B155" s="90" t="s">
        <v>1547</v>
      </c>
      <c r="E155" s="362"/>
      <c r="F155" s="362"/>
      <c r="G155" s="362"/>
      <c r="H155" s="362"/>
      <c r="I155" s="362"/>
      <c r="J155" s="362"/>
      <c r="K155" s="137" t="s">
        <v>1538</v>
      </c>
      <c r="L155" s="143" t="s">
        <v>1533</v>
      </c>
      <c r="M155" s="519"/>
      <c r="N155" s="519"/>
      <c r="O155" s="519"/>
      <c r="P155" s="517"/>
      <c r="Q155" s="517"/>
      <c r="R155" s="517"/>
      <c r="S155" s="138"/>
    </row>
    <row r="156" spans="1:19" ht="22.5" x14ac:dyDescent="0.25">
      <c r="A156" s="125" t="s">
        <v>1622</v>
      </c>
      <c r="B156" s="90" t="s">
        <v>1547</v>
      </c>
      <c r="E156" s="362"/>
      <c r="F156" s="362"/>
      <c r="G156" s="362"/>
      <c r="H156" s="362"/>
      <c r="I156" s="362"/>
      <c r="J156" s="362"/>
      <c r="K156" s="137" t="s">
        <v>1539</v>
      </c>
      <c r="L156" s="143" t="s">
        <v>1533</v>
      </c>
      <c r="M156" s="519"/>
      <c r="N156" s="519"/>
      <c r="O156" s="519"/>
      <c r="P156" s="517"/>
      <c r="Q156" s="517"/>
      <c r="R156" s="517"/>
      <c r="S156" s="138"/>
    </row>
    <row r="157" spans="1:19" ht="22.5" x14ac:dyDescent="0.25">
      <c r="A157" s="125" t="s">
        <v>1622</v>
      </c>
      <c r="B157" s="90" t="s">
        <v>1547</v>
      </c>
      <c r="E157" s="362"/>
      <c r="F157" s="362"/>
      <c r="G157" s="362"/>
      <c r="H157" s="362"/>
      <c r="I157" s="362"/>
      <c r="J157" s="362"/>
      <c r="K157" s="137" t="s">
        <v>1540</v>
      </c>
      <c r="L157" s="143" t="s">
        <v>1533</v>
      </c>
      <c r="M157" s="519"/>
      <c r="N157" s="519"/>
      <c r="O157" s="519"/>
      <c r="P157" s="517"/>
      <c r="Q157" s="517"/>
      <c r="R157" s="517"/>
      <c r="S157" s="138"/>
    </row>
    <row r="158" spans="1:19" ht="67.5" x14ac:dyDescent="0.25">
      <c r="A158" s="125" t="s">
        <v>1622</v>
      </c>
      <c r="B158" s="90" t="s">
        <v>1547</v>
      </c>
      <c r="E158" s="362"/>
      <c r="F158" s="362"/>
      <c r="G158" s="362"/>
      <c r="H158" s="362"/>
      <c r="I158" s="362"/>
      <c r="J158" s="362"/>
      <c r="K158" s="137" t="s">
        <v>1563</v>
      </c>
      <c r="L158" s="143" t="s">
        <v>1535</v>
      </c>
      <c r="M158" s="519"/>
      <c r="N158" s="519"/>
      <c r="O158" s="519"/>
      <c r="P158" s="517"/>
      <c r="Q158" s="517"/>
      <c r="R158" s="517"/>
      <c r="S158" s="138"/>
    </row>
    <row r="159" spans="1:19" ht="56.25" x14ac:dyDescent="0.25">
      <c r="A159" s="125" t="s">
        <v>1622</v>
      </c>
      <c r="B159" s="90" t="s">
        <v>1547</v>
      </c>
      <c r="E159" s="362"/>
      <c r="F159" s="362"/>
      <c r="G159" s="362"/>
      <c r="H159" s="362"/>
      <c r="I159" s="362"/>
      <c r="J159" s="362"/>
      <c r="K159" s="137" t="s">
        <v>1561</v>
      </c>
      <c r="L159" s="143" t="s">
        <v>1535</v>
      </c>
      <c r="M159" s="519"/>
      <c r="N159" s="519"/>
      <c r="O159" s="519"/>
      <c r="P159" s="517"/>
      <c r="Q159" s="517"/>
      <c r="R159" s="517"/>
      <c r="S159" s="138"/>
    </row>
    <row r="160" spans="1:19" ht="22.5" x14ac:dyDescent="0.25">
      <c r="A160" s="125" t="s">
        <v>1622</v>
      </c>
      <c r="B160" s="90" t="s">
        <v>1547</v>
      </c>
      <c r="E160" s="362"/>
      <c r="F160" s="362"/>
      <c r="G160" s="362"/>
      <c r="H160" s="362"/>
      <c r="I160" s="362"/>
      <c r="J160" s="362"/>
      <c r="K160" s="137" t="s">
        <v>74</v>
      </c>
      <c r="L160" s="143" t="s">
        <v>1541</v>
      </c>
      <c r="M160" s="519"/>
      <c r="N160" s="519"/>
      <c r="O160" s="519"/>
      <c r="P160" s="517"/>
      <c r="Q160" s="517"/>
      <c r="R160" s="517"/>
      <c r="S160" s="138"/>
    </row>
    <row r="161" spans="1:19" x14ac:dyDescent="0.25">
      <c r="A161" s="125" t="s">
        <v>1622</v>
      </c>
      <c r="B161" s="90" t="s">
        <v>1548</v>
      </c>
      <c r="E161" s="362"/>
      <c r="F161" s="362"/>
      <c r="G161" s="362" t="s">
        <v>555</v>
      </c>
      <c r="H161" s="362" t="s">
        <v>851</v>
      </c>
      <c r="I161" s="362" t="s">
        <v>1627</v>
      </c>
      <c r="J161" s="362" t="s">
        <v>563</v>
      </c>
      <c r="K161" s="137" t="s">
        <v>46</v>
      </c>
      <c r="L161" s="143" t="s">
        <v>879</v>
      </c>
      <c r="M161" s="519"/>
      <c r="N161" s="519"/>
      <c r="O161" s="519"/>
      <c r="P161" s="517"/>
      <c r="Q161" s="517"/>
      <c r="R161" s="517"/>
      <c r="S161" s="138"/>
    </row>
    <row r="162" spans="1:19" ht="11.25" customHeight="1" x14ac:dyDescent="0.25">
      <c r="A162" s="125" t="s">
        <v>916</v>
      </c>
      <c r="E162" s="362"/>
      <c r="F162" s="362"/>
      <c r="G162" s="362"/>
      <c r="H162" s="362"/>
      <c r="I162" s="362"/>
      <c r="J162" s="362"/>
      <c r="K162" s="137" t="s">
        <v>46</v>
      </c>
      <c r="L162" s="143" t="s">
        <v>880</v>
      </c>
      <c r="M162" s="519"/>
      <c r="N162" s="519"/>
      <c r="O162" s="519"/>
      <c r="P162" s="517"/>
      <c r="Q162" s="517"/>
      <c r="R162" s="517"/>
      <c r="S162" s="138"/>
    </row>
    <row r="163" spans="1:19" ht="15" customHeight="1" x14ac:dyDescent="0.25">
      <c r="A163" s="125" t="s">
        <v>1053</v>
      </c>
      <c r="E163" s="362"/>
      <c r="F163" s="362"/>
      <c r="G163" s="362"/>
      <c r="H163" s="362"/>
      <c r="I163" s="524" t="s">
        <v>1628</v>
      </c>
      <c r="J163" s="362" t="s">
        <v>564</v>
      </c>
      <c r="K163" s="137" t="s">
        <v>72</v>
      </c>
      <c r="L163" s="143" t="s">
        <v>899</v>
      </c>
      <c r="M163" s="519"/>
      <c r="N163" s="519"/>
      <c r="O163" s="519"/>
      <c r="P163" s="517"/>
      <c r="Q163" s="517"/>
      <c r="R163" s="517"/>
      <c r="S163" s="138"/>
    </row>
    <row r="164" spans="1:19" ht="15" customHeight="1" x14ac:dyDescent="0.25">
      <c r="A164" s="125" t="s">
        <v>916</v>
      </c>
      <c r="E164" s="362"/>
      <c r="F164" s="362"/>
      <c r="G164" s="362"/>
      <c r="H164" s="362"/>
      <c r="I164" s="524"/>
      <c r="J164" s="362"/>
      <c r="K164" s="362" t="s">
        <v>853</v>
      </c>
      <c r="L164" s="143" t="s">
        <v>881</v>
      </c>
      <c r="M164" s="519"/>
      <c r="N164" s="519"/>
      <c r="O164" s="519"/>
      <c r="P164" s="517"/>
      <c r="Q164" s="517"/>
      <c r="R164" s="517"/>
      <c r="S164" s="138"/>
    </row>
    <row r="165" spans="1:19" ht="15" customHeight="1" x14ac:dyDescent="0.25">
      <c r="A165" s="125" t="s">
        <v>916</v>
      </c>
      <c r="E165" s="362"/>
      <c r="F165" s="362"/>
      <c r="G165" s="362"/>
      <c r="H165" s="362"/>
      <c r="I165" s="524"/>
      <c r="J165" s="362"/>
      <c r="K165" s="362"/>
      <c r="L165" s="143" t="s">
        <v>882</v>
      </c>
      <c r="M165" s="519"/>
      <c r="N165" s="519"/>
      <c r="O165" s="519"/>
      <c r="P165" s="517"/>
      <c r="Q165" s="517"/>
      <c r="R165" s="517"/>
      <c r="S165" s="138"/>
    </row>
    <row r="166" spans="1:19" ht="11.25" customHeight="1" x14ac:dyDescent="0.25">
      <c r="A166" s="125" t="s">
        <v>1053</v>
      </c>
      <c r="E166" s="362"/>
      <c r="F166" s="362"/>
      <c r="G166" s="362"/>
      <c r="H166" s="362"/>
      <c r="I166" s="524"/>
      <c r="J166" s="362"/>
      <c r="K166" s="362"/>
      <c r="L166" s="143" t="s">
        <v>1039</v>
      </c>
      <c r="M166" s="519"/>
      <c r="N166" s="519"/>
      <c r="O166" s="519"/>
      <c r="P166" s="517"/>
      <c r="Q166" s="517"/>
      <c r="R166" s="517"/>
      <c r="S166" s="138"/>
    </row>
    <row r="167" spans="1:19" ht="11.25" customHeight="1" x14ac:dyDescent="0.25">
      <c r="A167" s="125" t="s">
        <v>916</v>
      </c>
      <c r="E167" s="362"/>
      <c r="F167" s="362"/>
      <c r="G167" s="362"/>
      <c r="H167" s="362"/>
      <c r="I167" s="524"/>
      <c r="J167" s="362"/>
      <c r="K167" s="362"/>
      <c r="L167" s="143" t="s">
        <v>854</v>
      </c>
      <c r="M167" s="519"/>
      <c r="N167" s="519"/>
      <c r="O167" s="519"/>
      <c r="P167" s="517"/>
      <c r="Q167" s="517"/>
      <c r="R167" s="517"/>
      <c r="S167" s="138"/>
    </row>
    <row r="168" spans="1:19" ht="11.25" customHeight="1" x14ac:dyDescent="0.25">
      <c r="A168" s="125" t="s">
        <v>916</v>
      </c>
      <c r="E168" s="362"/>
      <c r="F168" s="362"/>
      <c r="G168" s="362"/>
      <c r="H168" s="362"/>
      <c r="I168" s="524"/>
      <c r="J168" s="362"/>
      <c r="K168" s="362"/>
      <c r="L168" s="143" t="s">
        <v>855</v>
      </c>
      <c r="M168" s="519"/>
      <c r="N168" s="519"/>
      <c r="O168" s="519"/>
      <c r="P168" s="517"/>
      <c r="Q168" s="517"/>
      <c r="R168" s="517"/>
      <c r="S168" s="138"/>
    </row>
    <row r="169" spans="1:19" ht="22.5" x14ac:dyDescent="0.25">
      <c r="A169" s="125" t="s">
        <v>916</v>
      </c>
      <c r="E169" s="362"/>
      <c r="F169" s="362"/>
      <c r="G169" s="362"/>
      <c r="H169" s="362"/>
      <c r="I169" s="524"/>
      <c r="J169" s="362"/>
      <c r="K169" s="362"/>
      <c r="L169" s="143" t="s">
        <v>856</v>
      </c>
      <c r="M169" s="519"/>
      <c r="N169" s="519"/>
      <c r="O169" s="519"/>
      <c r="P169" s="517"/>
      <c r="Q169" s="517"/>
      <c r="R169" s="517"/>
      <c r="S169" s="138"/>
    </row>
    <row r="170" spans="1:19" ht="15" customHeight="1" x14ac:dyDescent="0.25">
      <c r="A170" s="125" t="s">
        <v>916</v>
      </c>
      <c r="E170" s="362"/>
      <c r="F170" s="362"/>
      <c r="G170" s="362"/>
      <c r="H170" s="362"/>
      <c r="I170" s="524"/>
      <c r="J170" s="362"/>
      <c r="K170" s="137" t="s">
        <v>74</v>
      </c>
      <c r="L170" s="143" t="s">
        <v>883</v>
      </c>
      <c r="M170" s="519"/>
      <c r="N170" s="519"/>
      <c r="O170" s="519"/>
      <c r="P170" s="517"/>
      <c r="Q170" s="517"/>
      <c r="R170" s="517"/>
      <c r="S170" s="138"/>
    </row>
    <row r="171" spans="1:19" ht="11.25" customHeight="1" x14ac:dyDescent="0.25">
      <c r="A171" s="125" t="s">
        <v>916</v>
      </c>
      <c r="E171" s="362"/>
      <c r="F171" s="362"/>
      <c r="G171" s="362"/>
      <c r="H171" s="362"/>
      <c r="I171" s="524"/>
      <c r="J171" s="362"/>
      <c r="K171" s="137" t="s">
        <v>86</v>
      </c>
      <c r="L171" s="143" t="s">
        <v>46</v>
      </c>
      <c r="M171" s="519"/>
      <c r="N171" s="519"/>
      <c r="O171" s="519"/>
      <c r="P171" s="517"/>
      <c r="Q171" s="517"/>
      <c r="R171" s="517"/>
      <c r="S171" s="138"/>
    </row>
    <row r="172" spans="1:19" ht="11.25" customHeight="1" x14ac:dyDescent="0.25">
      <c r="A172" s="125" t="s">
        <v>916</v>
      </c>
      <c r="E172" s="362"/>
      <c r="F172" s="362"/>
      <c r="G172" s="362"/>
      <c r="H172" s="362"/>
      <c r="I172" s="524"/>
      <c r="J172" s="362"/>
      <c r="K172" s="137" t="s">
        <v>87</v>
      </c>
      <c r="L172" s="143" t="s">
        <v>860</v>
      </c>
      <c r="M172" s="519"/>
      <c r="N172" s="519"/>
      <c r="O172" s="519"/>
      <c r="P172" s="517"/>
      <c r="Q172" s="517"/>
      <c r="R172" s="517"/>
      <c r="S172" s="138"/>
    </row>
    <row r="173" spans="1:19" ht="22.5" x14ac:dyDescent="0.25">
      <c r="A173" s="125" t="s">
        <v>1622</v>
      </c>
      <c r="B173" s="90" t="s">
        <v>1548</v>
      </c>
      <c r="E173" s="362"/>
      <c r="F173" s="362"/>
      <c r="G173" s="362"/>
      <c r="H173" s="362"/>
      <c r="I173" s="524"/>
      <c r="J173" s="362"/>
      <c r="K173" s="137" t="s">
        <v>84</v>
      </c>
      <c r="L173" s="143" t="s">
        <v>903</v>
      </c>
      <c r="M173" s="519"/>
      <c r="N173" s="519"/>
      <c r="O173" s="519"/>
      <c r="P173" s="517"/>
      <c r="Q173" s="517"/>
      <c r="R173" s="517"/>
      <c r="S173" s="138"/>
    </row>
    <row r="174" spans="1:19" ht="11.25" customHeight="1" x14ac:dyDescent="0.25">
      <c r="A174" s="125" t="s">
        <v>916</v>
      </c>
      <c r="E174" s="362"/>
      <c r="F174" s="362"/>
      <c r="G174" s="362"/>
      <c r="H174" s="362"/>
      <c r="I174" s="524"/>
      <c r="J174" s="362"/>
      <c r="K174" s="362" t="s">
        <v>88</v>
      </c>
      <c r="L174" s="143" t="s">
        <v>854</v>
      </c>
      <c r="M174" s="519"/>
      <c r="N174" s="519"/>
      <c r="O174" s="519"/>
      <c r="P174" s="517"/>
      <c r="Q174" s="517"/>
      <c r="R174" s="517"/>
      <c r="S174" s="138"/>
    </row>
    <row r="175" spans="1:19" ht="11.25" customHeight="1" x14ac:dyDescent="0.25">
      <c r="A175" s="125" t="s">
        <v>916</v>
      </c>
      <c r="E175" s="362"/>
      <c r="F175" s="362"/>
      <c r="G175" s="362"/>
      <c r="H175" s="362"/>
      <c r="I175" s="524"/>
      <c r="J175" s="362"/>
      <c r="K175" s="439"/>
      <c r="L175" s="143" t="s">
        <v>855</v>
      </c>
      <c r="M175" s="519"/>
      <c r="N175" s="519"/>
      <c r="O175" s="519"/>
      <c r="P175" s="517"/>
      <c r="Q175" s="517"/>
      <c r="R175" s="517"/>
      <c r="S175" s="138"/>
    </row>
    <row r="176" spans="1:19" ht="22.5" x14ac:dyDescent="0.25">
      <c r="A176" s="125" t="s">
        <v>916</v>
      </c>
      <c r="E176" s="362"/>
      <c r="F176" s="362"/>
      <c r="G176" s="362"/>
      <c r="H176" s="362"/>
      <c r="I176" s="524"/>
      <c r="J176" s="362"/>
      <c r="K176" s="439"/>
      <c r="L176" s="143" t="s">
        <v>859</v>
      </c>
      <c r="M176" s="519"/>
      <c r="N176" s="519"/>
      <c r="O176" s="519"/>
      <c r="P176" s="517"/>
      <c r="Q176" s="517"/>
      <c r="R176" s="517"/>
      <c r="S176" s="138"/>
    </row>
    <row r="177" spans="1:19" x14ac:dyDescent="0.25">
      <c r="A177" s="125" t="s">
        <v>1477</v>
      </c>
      <c r="B177" s="90"/>
      <c r="C177" s="89"/>
      <c r="E177" s="362"/>
      <c r="F177" s="362"/>
      <c r="G177" s="362"/>
      <c r="H177" s="362"/>
      <c r="I177" s="524"/>
      <c r="J177" s="362"/>
      <c r="K177" s="137" t="s">
        <v>861</v>
      </c>
      <c r="L177" s="143" t="s">
        <v>1504</v>
      </c>
      <c r="M177" s="519"/>
      <c r="N177" s="519"/>
      <c r="O177" s="519"/>
      <c r="P177" s="517"/>
      <c r="Q177" s="517"/>
      <c r="R177" s="517"/>
      <c r="S177" s="138"/>
    </row>
    <row r="178" spans="1:19" ht="11.25" customHeight="1" x14ac:dyDescent="0.25">
      <c r="A178" s="125" t="s">
        <v>916</v>
      </c>
      <c r="E178" s="362"/>
      <c r="F178" s="362"/>
      <c r="G178" s="362"/>
      <c r="H178" s="362"/>
      <c r="I178" s="524"/>
      <c r="J178" s="362"/>
      <c r="K178" s="137" t="s">
        <v>862</v>
      </c>
      <c r="L178" s="143" t="s">
        <v>865</v>
      </c>
      <c r="M178" s="519"/>
      <c r="N178" s="519"/>
      <c r="O178" s="519"/>
      <c r="P178" s="517"/>
      <c r="Q178" s="517"/>
      <c r="R178" s="517"/>
      <c r="S178" s="138"/>
    </row>
    <row r="179" spans="1:19" ht="15" customHeight="1" x14ac:dyDescent="0.25">
      <c r="A179" s="125" t="s">
        <v>1053</v>
      </c>
      <c r="E179" s="362"/>
      <c r="F179" s="362"/>
      <c r="G179" s="362"/>
      <c r="H179" s="362"/>
      <c r="I179" s="524"/>
      <c r="J179" s="362"/>
      <c r="K179" s="137" t="s">
        <v>863</v>
      </c>
      <c r="L179" s="143" t="s">
        <v>1504</v>
      </c>
      <c r="M179" s="519"/>
      <c r="N179" s="519"/>
      <c r="O179" s="519"/>
      <c r="P179" s="517"/>
      <c r="Q179" s="517"/>
      <c r="R179" s="517"/>
      <c r="S179" s="138"/>
    </row>
    <row r="180" spans="1:19" ht="15" customHeight="1" x14ac:dyDescent="0.25">
      <c r="A180" s="125" t="s">
        <v>916</v>
      </c>
      <c r="E180" s="362"/>
      <c r="F180" s="362"/>
      <c r="G180" s="362"/>
      <c r="H180" s="362"/>
      <c r="I180" s="524"/>
      <c r="J180" s="362"/>
      <c r="K180" s="137" t="s">
        <v>864</v>
      </c>
      <c r="L180" s="143" t="s">
        <v>865</v>
      </c>
      <c r="M180" s="519"/>
      <c r="N180" s="519"/>
      <c r="O180" s="519"/>
      <c r="P180" s="517"/>
      <c r="Q180" s="517"/>
      <c r="R180" s="517"/>
      <c r="S180" s="138"/>
    </row>
    <row r="181" spans="1:19" ht="22.5" x14ac:dyDescent="0.25">
      <c r="A181" s="125" t="s">
        <v>1147</v>
      </c>
      <c r="E181" s="362"/>
      <c r="F181" s="362"/>
      <c r="G181" s="362"/>
      <c r="H181" s="362"/>
      <c r="I181" s="524"/>
      <c r="J181" s="362"/>
      <c r="K181" s="137" t="s">
        <v>1166</v>
      </c>
      <c r="L181" s="143" t="s">
        <v>901</v>
      </c>
      <c r="M181" s="519"/>
      <c r="N181" s="519"/>
      <c r="O181" s="519"/>
      <c r="P181" s="517"/>
      <c r="Q181" s="517"/>
      <c r="R181" s="517"/>
      <c r="S181" s="138" t="s">
        <v>915</v>
      </c>
    </row>
    <row r="182" spans="1:19" ht="22.5" x14ac:dyDescent="0.25">
      <c r="A182" s="125" t="s">
        <v>1147</v>
      </c>
      <c r="E182" s="362"/>
      <c r="F182" s="362"/>
      <c r="G182" s="362"/>
      <c r="H182" s="362"/>
      <c r="I182" s="524"/>
      <c r="J182" s="362"/>
      <c r="K182" s="137" t="s">
        <v>1167</v>
      </c>
      <c r="L182" s="143" t="s">
        <v>904</v>
      </c>
      <c r="M182" s="519"/>
      <c r="N182" s="519"/>
      <c r="O182" s="519"/>
      <c r="P182" s="517"/>
      <c r="Q182" s="517"/>
      <c r="R182" s="517"/>
      <c r="S182" s="138" t="s">
        <v>914</v>
      </c>
    </row>
    <row r="183" spans="1:19" ht="15" customHeight="1" x14ac:dyDescent="0.25">
      <c r="A183" s="125" t="s">
        <v>916</v>
      </c>
      <c r="E183" s="362"/>
      <c r="F183" s="362"/>
      <c r="G183" s="362"/>
      <c r="H183" s="362"/>
      <c r="I183" s="362" t="s">
        <v>1038</v>
      </c>
      <c r="J183" s="362" t="s">
        <v>565</v>
      </c>
      <c r="K183" s="137" t="s">
        <v>72</v>
      </c>
      <c r="L183" s="143" t="s">
        <v>902</v>
      </c>
      <c r="M183" s="519"/>
      <c r="N183" s="519"/>
      <c r="O183" s="519"/>
      <c r="P183" s="517"/>
      <c r="Q183" s="517"/>
      <c r="R183" s="517"/>
      <c r="S183" s="138"/>
    </row>
    <row r="184" spans="1:19" ht="15" customHeight="1" x14ac:dyDescent="0.25">
      <c r="A184" s="125" t="s">
        <v>916</v>
      </c>
      <c r="E184" s="362"/>
      <c r="F184" s="362"/>
      <c r="G184" s="362"/>
      <c r="H184" s="362"/>
      <c r="I184" s="362"/>
      <c r="J184" s="362"/>
      <c r="K184" s="362" t="s">
        <v>853</v>
      </c>
      <c r="L184" s="143" t="s">
        <v>857</v>
      </c>
      <c r="M184" s="519"/>
      <c r="N184" s="519"/>
      <c r="O184" s="519"/>
      <c r="P184" s="517"/>
      <c r="Q184" s="517"/>
      <c r="R184" s="517"/>
      <c r="S184" s="138"/>
    </row>
    <row r="185" spans="1:19" ht="11.25" customHeight="1" x14ac:dyDescent="0.25">
      <c r="A185" s="125" t="s">
        <v>1053</v>
      </c>
      <c r="E185" s="362"/>
      <c r="F185" s="362"/>
      <c r="G185" s="362"/>
      <c r="H185" s="362"/>
      <c r="I185" s="362"/>
      <c r="J185" s="362"/>
      <c r="K185" s="362"/>
      <c r="L185" s="143" t="s">
        <v>1039</v>
      </c>
      <c r="M185" s="519"/>
      <c r="N185" s="519"/>
      <c r="O185" s="519"/>
      <c r="P185" s="517"/>
      <c r="Q185" s="517"/>
      <c r="R185" s="517"/>
      <c r="S185" s="138"/>
    </row>
    <row r="186" spans="1:19" ht="11.25" customHeight="1" x14ac:dyDescent="0.25">
      <c r="A186" s="125" t="s">
        <v>916</v>
      </c>
      <c r="E186" s="362"/>
      <c r="F186" s="362"/>
      <c r="G186" s="362"/>
      <c r="H186" s="362"/>
      <c r="I186" s="362"/>
      <c r="J186" s="362"/>
      <c r="K186" s="362"/>
      <c r="L186" s="143" t="s">
        <v>854</v>
      </c>
      <c r="M186" s="519"/>
      <c r="N186" s="519"/>
      <c r="O186" s="519"/>
      <c r="P186" s="517"/>
      <c r="Q186" s="517"/>
      <c r="R186" s="517"/>
      <c r="S186" s="138"/>
    </row>
    <row r="187" spans="1:19" ht="11.25" customHeight="1" x14ac:dyDescent="0.25">
      <c r="A187" s="125" t="s">
        <v>916</v>
      </c>
      <c r="E187" s="362"/>
      <c r="F187" s="362"/>
      <c r="G187" s="362"/>
      <c r="H187" s="362"/>
      <c r="I187" s="362"/>
      <c r="J187" s="362"/>
      <c r="K187" s="362"/>
      <c r="L187" s="143" t="s">
        <v>855</v>
      </c>
      <c r="M187" s="519"/>
      <c r="N187" s="519"/>
      <c r="O187" s="519"/>
      <c r="P187" s="517"/>
      <c r="Q187" s="517"/>
      <c r="R187" s="517"/>
      <c r="S187" s="138"/>
    </row>
    <row r="188" spans="1:19" ht="22.5" x14ac:dyDescent="0.25">
      <c r="A188" s="125" t="s">
        <v>916</v>
      </c>
      <c r="E188" s="362"/>
      <c r="F188" s="362"/>
      <c r="G188" s="362"/>
      <c r="H188" s="362"/>
      <c r="I188" s="362"/>
      <c r="J188" s="362"/>
      <c r="K188" s="362"/>
      <c r="L188" s="143" t="s">
        <v>856</v>
      </c>
      <c r="M188" s="519"/>
      <c r="N188" s="519"/>
      <c r="O188" s="519"/>
      <c r="P188" s="517"/>
      <c r="Q188" s="517"/>
      <c r="R188" s="517"/>
      <c r="S188" s="138"/>
    </row>
    <row r="189" spans="1:19" ht="15" customHeight="1" x14ac:dyDescent="0.25">
      <c r="A189" s="125" t="s">
        <v>916</v>
      </c>
      <c r="E189" s="362"/>
      <c r="F189" s="362"/>
      <c r="G189" s="362"/>
      <c r="H189" s="362"/>
      <c r="I189" s="362"/>
      <c r="J189" s="362"/>
      <c r="K189" s="137" t="s">
        <v>74</v>
      </c>
      <c r="L189" s="143" t="s">
        <v>883</v>
      </c>
      <c r="M189" s="519"/>
      <c r="N189" s="519"/>
      <c r="O189" s="519"/>
      <c r="P189" s="517"/>
      <c r="Q189" s="517"/>
      <c r="R189" s="517"/>
      <c r="S189" s="138"/>
    </row>
    <row r="190" spans="1:19" ht="11.25" customHeight="1" x14ac:dyDescent="0.25">
      <c r="A190" s="125" t="s">
        <v>916</v>
      </c>
      <c r="E190" s="362"/>
      <c r="F190" s="362"/>
      <c r="G190" s="362"/>
      <c r="H190" s="362"/>
      <c r="I190" s="362"/>
      <c r="J190" s="362"/>
      <c r="K190" s="137" t="s">
        <v>86</v>
      </c>
      <c r="L190" s="143" t="s">
        <v>46</v>
      </c>
      <c r="M190" s="519"/>
      <c r="N190" s="519"/>
      <c r="O190" s="519"/>
      <c r="P190" s="517"/>
      <c r="Q190" s="517"/>
      <c r="R190" s="517"/>
      <c r="S190" s="138"/>
    </row>
    <row r="191" spans="1:19" ht="11.25" customHeight="1" x14ac:dyDescent="0.25">
      <c r="A191" s="125" t="s">
        <v>916</v>
      </c>
      <c r="E191" s="362"/>
      <c r="F191" s="362"/>
      <c r="G191" s="362"/>
      <c r="H191" s="362"/>
      <c r="I191" s="362"/>
      <c r="J191" s="362"/>
      <c r="K191" s="137" t="s">
        <v>84</v>
      </c>
      <c r="L191" s="143" t="s">
        <v>866</v>
      </c>
      <c r="M191" s="519"/>
      <c r="N191" s="519"/>
      <c r="O191" s="519"/>
      <c r="P191" s="517"/>
      <c r="Q191" s="517"/>
      <c r="R191" s="517"/>
      <c r="S191" s="138"/>
    </row>
    <row r="192" spans="1:19" ht="11.25" customHeight="1" x14ac:dyDescent="0.25">
      <c r="A192" s="125" t="s">
        <v>916</v>
      </c>
      <c r="E192" s="362"/>
      <c r="F192" s="362"/>
      <c r="G192" s="362"/>
      <c r="H192" s="362"/>
      <c r="I192" s="362"/>
      <c r="J192" s="362"/>
      <c r="K192" s="362" t="s">
        <v>88</v>
      </c>
      <c r="L192" s="143" t="s">
        <v>854</v>
      </c>
      <c r="M192" s="519"/>
      <c r="N192" s="519"/>
      <c r="O192" s="519"/>
      <c r="P192" s="517"/>
      <c r="Q192" s="517"/>
      <c r="R192" s="517"/>
      <c r="S192" s="138"/>
    </row>
    <row r="193" spans="1:19" ht="11.25" customHeight="1" x14ac:dyDescent="0.25">
      <c r="A193" s="125" t="s">
        <v>916</v>
      </c>
      <c r="E193" s="362"/>
      <c r="F193" s="362"/>
      <c r="G193" s="362"/>
      <c r="H193" s="362"/>
      <c r="I193" s="362"/>
      <c r="J193" s="362"/>
      <c r="K193" s="439"/>
      <c r="L193" s="143" t="s">
        <v>855</v>
      </c>
      <c r="M193" s="519"/>
      <c r="N193" s="519"/>
      <c r="O193" s="519"/>
      <c r="P193" s="517"/>
      <c r="Q193" s="517"/>
      <c r="R193" s="517"/>
      <c r="S193" s="138"/>
    </row>
    <row r="194" spans="1:19" ht="22.5" x14ac:dyDescent="0.25">
      <c r="A194" s="125" t="s">
        <v>916</v>
      </c>
      <c r="E194" s="362"/>
      <c r="F194" s="362"/>
      <c r="G194" s="362"/>
      <c r="H194" s="362"/>
      <c r="I194" s="362"/>
      <c r="J194" s="362"/>
      <c r="K194" s="439"/>
      <c r="L194" s="143" t="s">
        <v>859</v>
      </c>
      <c r="M194" s="519"/>
      <c r="N194" s="519"/>
      <c r="O194" s="519"/>
      <c r="P194" s="517"/>
      <c r="Q194" s="517"/>
      <c r="R194" s="517"/>
      <c r="S194" s="138"/>
    </row>
    <row r="195" spans="1:19" ht="11.25" customHeight="1" x14ac:dyDescent="0.25">
      <c r="A195" s="125" t="s">
        <v>916</v>
      </c>
      <c r="E195" s="362"/>
      <c r="F195" s="362"/>
      <c r="G195" s="362"/>
      <c r="H195" s="362"/>
      <c r="I195" s="362"/>
      <c r="J195" s="362"/>
      <c r="K195" s="137" t="s">
        <v>89</v>
      </c>
      <c r="L195" s="143" t="s">
        <v>860</v>
      </c>
      <c r="M195" s="519"/>
      <c r="N195" s="519"/>
      <c r="O195" s="519"/>
      <c r="P195" s="517"/>
      <c r="Q195" s="517"/>
      <c r="R195" s="517"/>
      <c r="S195" s="138"/>
    </row>
    <row r="196" spans="1:19" ht="15" customHeight="1" x14ac:dyDescent="0.25">
      <c r="A196" s="125" t="s">
        <v>1477</v>
      </c>
      <c r="E196" s="362"/>
      <c r="F196" s="362"/>
      <c r="G196" s="362"/>
      <c r="H196" s="362"/>
      <c r="I196" s="362"/>
      <c r="J196" s="362"/>
      <c r="K196" s="137" t="s">
        <v>85</v>
      </c>
      <c r="L196" s="143" t="s">
        <v>1504</v>
      </c>
      <c r="M196" s="519"/>
      <c r="N196" s="519"/>
      <c r="O196" s="519"/>
      <c r="P196" s="517"/>
      <c r="Q196" s="517"/>
      <c r="R196" s="517"/>
      <c r="S196" s="138"/>
    </row>
    <row r="197" spans="1:19" ht="11.25" customHeight="1" x14ac:dyDescent="0.25">
      <c r="A197" s="125" t="s">
        <v>916</v>
      </c>
      <c r="E197" s="362"/>
      <c r="F197" s="362"/>
      <c r="G197" s="362"/>
      <c r="H197" s="362"/>
      <c r="I197" s="362"/>
      <c r="J197" s="362"/>
      <c r="K197" s="137" t="s">
        <v>861</v>
      </c>
      <c r="L197" s="143" t="s">
        <v>865</v>
      </c>
      <c r="M197" s="519"/>
      <c r="N197" s="519"/>
      <c r="O197" s="519"/>
      <c r="P197" s="517"/>
      <c r="Q197" s="517"/>
      <c r="R197" s="517"/>
      <c r="S197" s="138"/>
    </row>
    <row r="198" spans="1:19" ht="11.25" customHeight="1" x14ac:dyDescent="0.25">
      <c r="A198" s="125" t="s">
        <v>916</v>
      </c>
      <c r="E198" s="362"/>
      <c r="F198" s="362"/>
      <c r="G198" s="362"/>
      <c r="H198" s="362"/>
      <c r="I198" s="362"/>
      <c r="J198" s="362"/>
      <c r="K198" s="362" t="s">
        <v>862</v>
      </c>
      <c r="L198" s="143" t="s">
        <v>867</v>
      </c>
      <c r="M198" s="519"/>
      <c r="N198" s="519"/>
      <c r="O198" s="519"/>
      <c r="P198" s="517"/>
      <c r="Q198" s="517"/>
      <c r="R198" s="517"/>
      <c r="S198" s="138"/>
    </row>
    <row r="199" spans="1:19" ht="11.25" customHeight="1" x14ac:dyDescent="0.25">
      <c r="A199" s="125" t="s">
        <v>916</v>
      </c>
      <c r="E199" s="362"/>
      <c r="F199" s="362"/>
      <c r="G199" s="362"/>
      <c r="H199" s="362"/>
      <c r="I199" s="362"/>
      <c r="J199" s="362"/>
      <c r="K199" s="362"/>
      <c r="L199" s="143" t="s">
        <v>854</v>
      </c>
      <c r="M199" s="519"/>
      <c r="N199" s="519"/>
      <c r="O199" s="519"/>
      <c r="P199" s="517"/>
      <c r="Q199" s="517"/>
      <c r="R199" s="517"/>
      <c r="S199" s="138"/>
    </row>
    <row r="200" spans="1:19" ht="11.25" customHeight="1" x14ac:dyDescent="0.25">
      <c r="A200" s="125" t="s">
        <v>916</v>
      </c>
      <c r="E200" s="362"/>
      <c r="F200" s="362"/>
      <c r="G200" s="362"/>
      <c r="H200" s="362"/>
      <c r="I200" s="362"/>
      <c r="J200" s="362"/>
      <c r="K200" s="362"/>
      <c r="L200" s="143" t="s">
        <v>855</v>
      </c>
      <c r="M200" s="519"/>
      <c r="N200" s="519"/>
      <c r="O200" s="519"/>
      <c r="P200" s="517"/>
      <c r="Q200" s="517"/>
      <c r="R200" s="517"/>
      <c r="S200" s="138"/>
    </row>
    <row r="201" spans="1:19" ht="22.5" x14ac:dyDescent="0.25">
      <c r="A201" s="125" t="s">
        <v>916</v>
      </c>
      <c r="E201" s="362"/>
      <c r="F201" s="362"/>
      <c r="G201" s="362"/>
      <c r="H201" s="362"/>
      <c r="I201" s="362"/>
      <c r="J201" s="362"/>
      <c r="K201" s="362"/>
      <c r="L201" s="143" t="s">
        <v>859</v>
      </c>
      <c r="M201" s="519"/>
      <c r="N201" s="519"/>
      <c r="O201" s="519"/>
      <c r="P201" s="517"/>
      <c r="Q201" s="517"/>
      <c r="R201" s="517"/>
      <c r="S201" s="138"/>
    </row>
    <row r="202" spans="1:19" ht="15" customHeight="1" x14ac:dyDescent="0.25">
      <c r="A202" s="125" t="s">
        <v>1477</v>
      </c>
      <c r="E202" s="362"/>
      <c r="F202" s="362"/>
      <c r="G202" s="362"/>
      <c r="H202" s="362"/>
      <c r="I202" s="362"/>
      <c r="J202" s="362"/>
      <c r="K202" s="137" t="s">
        <v>863</v>
      </c>
      <c r="L202" s="143" t="s">
        <v>1504</v>
      </c>
      <c r="M202" s="519"/>
      <c r="N202" s="519"/>
      <c r="O202" s="519"/>
      <c r="P202" s="517"/>
      <c r="Q202" s="517"/>
      <c r="R202" s="517"/>
      <c r="S202" s="138"/>
    </row>
    <row r="203" spans="1:19" ht="11.25" customHeight="1" x14ac:dyDescent="0.25">
      <c r="A203" s="125" t="s">
        <v>916</v>
      </c>
      <c r="E203" s="362"/>
      <c r="F203" s="362"/>
      <c r="G203" s="362"/>
      <c r="H203" s="362"/>
      <c r="I203" s="362"/>
      <c r="J203" s="362"/>
      <c r="K203" s="137" t="s">
        <v>868</v>
      </c>
      <c r="L203" s="143" t="s">
        <v>865</v>
      </c>
      <c r="M203" s="519"/>
      <c r="N203" s="519"/>
      <c r="O203" s="519"/>
      <c r="P203" s="517"/>
      <c r="Q203" s="517"/>
      <c r="R203" s="517"/>
      <c r="S203" s="138"/>
    </row>
    <row r="204" spans="1:19" ht="11.25" customHeight="1" x14ac:dyDescent="0.25">
      <c r="A204" s="125" t="s">
        <v>916</v>
      </c>
      <c r="E204" s="362"/>
      <c r="F204" s="362"/>
      <c r="G204" s="362"/>
      <c r="H204" s="362"/>
      <c r="I204" s="362"/>
      <c r="J204" s="362"/>
      <c r="K204" s="362" t="s">
        <v>869</v>
      </c>
      <c r="L204" s="143" t="s">
        <v>854</v>
      </c>
      <c r="M204" s="519"/>
      <c r="N204" s="519"/>
      <c r="O204" s="519"/>
      <c r="P204" s="517"/>
      <c r="Q204" s="517"/>
      <c r="R204" s="517"/>
      <c r="S204" s="138"/>
    </row>
    <row r="205" spans="1:19" ht="11.25" customHeight="1" x14ac:dyDescent="0.25">
      <c r="A205" s="125" t="s">
        <v>916</v>
      </c>
      <c r="E205" s="362"/>
      <c r="F205" s="362"/>
      <c r="G205" s="362"/>
      <c r="H205" s="362"/>
      <c r="I205" s="362"/>
      <c r="J205" s="362"/>
      <c r="K205" s="439"/>
      <c r="L205" s="143" t="s">
        <v>855</v>
      </c>
      <c r="M205" s="519"/>
      <c r="N205" s="519"/>
      <c r="O205" s="519"/>
      <c r="P205" s="517"/>
      <c r="Q205" s="517"/>
      <c r="R205" s="517"/>
      <c r="S205" s="138"/>
    </row>
    <row r="206" spans="1:19" ht="22.5" x14ac:dyDescent="0.25">
      <c r="A206" s="125" t="s">
        <v>916</v>
      </c>
      <c r="E206" s="362"/>
      <c r="F206" s="362"/>
      <c r="G206" s="362"/>
      <c r="H206" s="362"/>
      <c r="I206" s="362"/>
      <c r="J206" s="362"/>
      <c r="K206" s="439"/>
      <c r="L206" s="143" t="s">
        <v>859</v>
      </c>
      <c r="M206" s="519"/>
      <c r="N206" s="519"/>
      <c r="O206" s="519"/>
      <c r="P206" s="517"/>
      <c r="Q206" s="517"/>
      <c r="R206" s="517"/>
      <c r="S206" s="138"/>
    </row>
    <row r="207" spans="1:19" ht="16.5" customHeight="1" x14ac:dyDescent="0.25">
      <c r="A207" s="125" t="s">
        <v>916</v>
      </c>
      <c r="E207" s="362"/>
      <c r="F207" s="362"/>
      <c r="G207" s="137" t="s">
        <v>556</v>
      </c>
      <c r="H207" s="137" t="s">
        <v>557</v>
      </c>
      <c r="I207" s="143" t="s">
        <v>566</v>
      </c>
      <c r="J207" s="143" t="s">
        <v>567</v>
      </c>
      <c r="K207" s="137" t="s">
        <v>46</v>
      </c>
      <c r="L207" s="143" t="s">
        <v>256</v>
      </c>
      <c r="M207" s="519"/>
      <c r="N207" s="519"/>
      <c r="O207" s="519"/>
      <c r="P207" s="517"/>
      <c r="Q207" s="517"/>
      <c r="R207" s="517"/>
      <c r="S207" s="138"/>
    </row>
    <row r="208" spans="1:19" ht="22.5" x14ac:dyDescent="0.25">
      <c r="A208" s="125" t="s">
        <v>1147</v>
      </c>
      <c r="E208" s="362"/>
      <c r="F208" s="362"/>
      <c r="G208" s="362" t="s">
        <v>1112</v>
      </c>
      <c r="H208" s="362" t="s">
        <v>1113</v>
      </c>
      <c r="I208" s="362" t="s">
        <v>1119</v>
      </c>
      <c r="J208" s="362" t="s">
        <v>1120</v>
      </c>
      <c r="K208" s="137" t="s">
        <v>95</v>
      </c>
      <c r="L208" s="143" t="s">
        <v>1121</v>
      </c>
      <c r="M208" s="519"/>
      <c r="N208" s="519"/>
      <c r="O208" s="519"/>
      <c r="P208" s="517"/>
      <c r="Q208" s="517"/>
      <c r="R208" s="517"/>
      <c r="S208" s="138"/>
    </row>
    <row r="209" spans="1:19" ht="33.75" x14ac:dyDescent="0.25">
      <c r="A209" s="125" t="s">
        <v>1147</v>
      </c>
      <c r="E209" s="362"/>
      <c r="F209" s="362"/>
      <c r="G209" s="362"/>
      <c r="H209" s="362"/>
      <c r="I209" s="362"/>
      <c r="J209" s="362"/>
      <c r="K209" s="137" t="s">
        <v>95</v>
      </c>
      <c r="L209" s="143" t="s">
        <v>1122</v>
      </c>
      <c r="M209" s="519"/>
      <c r="N209" s="519"/>
      <c r="O209" s="519"/>
      <c r="P209" s="517"/>
      <c r="Q209" s="517"/>
      <c r="R209" s="517"/>
      <c r="S209" s="138"/>
    </row>
    <row r="210" spans="1:19" ht="45" x14ac:dyDescent="0.25">
      <c r="A210" s="125" t="s">
        <v>1147</v>
      </c>
      <c r="E210" s="362"/>
      <c r="F210" s="362"/>
      <c r="G210" s="362"/>
      <c r="H210" s="362"/>
      <c r="I210" s="362"/>
      <c r="J210" s="362"/>
      <c r="K210" s="137" t="s">
        <v>95</v>
      </c>
      <c r="L210" s="143" t="s">
        <v>1123</v>
      </c>
      <c r="M210" s="519"/>
      <c r="N210" s="519"/>
      <c r="O210" s="519"/>
      <c r="P210" s="517"/>
      <c r="Q210" s="517"/>
      <c r="R210" s="517"/>
      <c r="S210" s="138"/>
    </row>
    <row r="211" spans="1:19" ht="33.75" x14ac:dyDescent="0.25">
      <c r="A211" s="125" t="s">
        <v>1147</v>
      </c>
      <c r="E211" s="362"/>
      <c r="F211" s="362"/>
      <c r="G211" s="362"/>
      <c r="H211" s="362"/>
      <c r="I211" s="362"/>
      <c r="J211" s="362"/>
      <c r="K211" s="137" t="s">
        <v>95</v>
      </c>
      <c r="L211" s="143" t="s">
        <v>1124</v>
      </c>
      <c r="M211" s="519"/>
      <c r="N211" s="519"/>
      <c r="O211" s="519"/>
      <c r="P211" s="517"/>
      <c r="Q211" s="517"/>
      <c r="R211" s="517"/>
      <c r="S211" s="138"/>
    </row>
    <row r="212" spans="1:19" ht="22.5" x14ac:dyDescent="0.25">
      <c r="A212" s="125" t="s">
        <v>1147</v>
      </c>
      <c r="E212" s="362"/>
      <c r="F212" s="362"/>
      <c r="G212" s="362"/>
      <c r="H212" s="362"/>
      <c r="I212" s="362"/>
      <c r="J212" s="362"/>
      <c r="K212" s="137" t="s">
        <v>95</v>
      </c>
      <c r="L212" s="143" t="s">
        <v>1125</v>
      </c>
      <c r="M212" s="519"/>
      <c r="N212" s="519"/>
      <c r="O212" s="519"/>
      <c r="P212" s="517"/>
      <c r="Q212" s="517"/>
      <c r="R212" s="517"/>
      <c r="S212" s="138"/>
    </row>
    <row r="213" spans="1:19" ht="33.75" x14ac:dyDescent="0.25">
      <c r="A213" s="125" t="s">
        <v>1147</v>
      </c>
      <c r="E213" s="362"/>
      <c r="F213" s="362"/>
      <c r="G213" s="362"/>
      <c r="H213" s="362"/>
      <c r="I213" s="362" t="s">
        <v>1126</v>
      </c>
      <c r="J213" s="362" t="s">
        <v>1113</v>
      </c>
      <c r="K213" s="137" t="s">
        <v>10</v>
      </c>
      <c r="L213" s="143" t="s">
        <v>1127</v>
      </c>
      <c r="M213" s="519"/>
      <c r="N213" s="519"/>
      <c r="O213" s="519"/>
      <c r="P213" s="517"/>
      <c r="Q213" s="517"/>
      <c r="R213" s="517"/>
      <c r="S213" s="138"/>
    </row>
    <row r="214" spans="1:19" ht="90" x14ac:dyDescent="0.25">
      <c r="A214" s="125" t="s">
        <v>1337</v>
      </c>
      <c r="E214" s="362"/>
      <c r="F214" s="362"/>
      <c r="G214" s="362"/>
      <c r="H214" s="362"/>
      <c r="I214" s="362"/>
      <c r="J214" s="362"/>
      <c r="K214" s="137" t="s">
        <v>1128</v>
      </c>
      <c r="L214" s="143" t="s">
        <v>1388</v>
      </c>
      <c r="M214" s="519"/>
      <c r="N214" s="519"/>
      <c r="O214" s="519"/>
      <c r="P214" s="517"/>
      <c r="Q214" s="517"/>
      <c r="R214" s="517"/>
      <c r="S214" s="138"/>
    </row>
    <row r="215" spans="1:19" ht="101.25" x14ac:dyDescent="0.25">
      <c r="A215" s="125" t="s">
        <v>1337</v>
      </c>
      <c r="E215" s="362"/>
      <c r="F215" s="362"/>
      <c r="G215" s="362"/>
      <c r="H215" s="362"/>
      <c r="I215" s="362"/>
      <c r="J215" s="362"/>
      <c r="K215" s="137" t="s">
        <v>1129</v>
      </c>
      <c r="L215" s="143" t="s">
        <v>1389</v>
      </c>
      <c r="M215" s="519"/>
      <c r="N215" s="519"/>
      <c r="O215" s="519"/>
      <c r="P215" s="517"/>
      <c r="Q215" s="517"/>
      <c r="R215" s="517"/>
      <c r="S215" s="138"/>
    </row>
    <row r="216" spans="1:19" ht="33.75" x14ac:dyDescent="0.25">
      <c r="A216" s="125" t="s">
        <v>1147</v>
      </c>
      <c r="E216" s="362"/>
      <c r="F216" s="362"/>
      <c r="G216" s="362"/>
      <c r="H216" s="362"/>
      <c r="I216" s="362" t="s">
        <v>1131</v>
      </c>
      <c r="J216" s="362" t="s">
        <v>1130</v>
      </c>
      <c r="K216" s="137" t="s">
        <v>1134</v>
      </c>
      <c r="L216" s="143" t="s">
        <v>1132</v>
      </c>
      <c r="M216" s="519"/>
      <c r="N216" s="519"/>
      <c r="O216" s="519"/>
      <c r="P216" s="253"/>
      <c r="Q216" s="253"/>
      <c r="R216" s="253"/>
      <c r="S216" s="138"/>
    </row>
    <row r="217" spans="1:19" ht="33.75" x14ac:dyDescent="0.25">
      <c r="A217" s="125" t="s">
        <v>1147</v>
      </c>
      <c r="E217" s="362"/>
      <c r="F217" s="362"/>
      <c r="G217" s="362"/>
      <c r="H217" s="362"/>
      <c r="I217" s="362"/>
      <c r="J217" s="362"/>
      <c r="K217" s="137" t="s">
        <v>1135</v>
      </c>
      <c r="L217" s="143" t="s">
        <v>1138</v>
      </c>
      <c r="M217" s="519"/>
      <c r="N217" s="519"/>
      <c r="O217" s="519"/>
      <c r="P217" s="253"/>
      <c r="Q217" s="253"/>
      <c r="R217" s="253"/>
      <c r="S217" s="138"/>
    </row>
    <row r="218" spans="1:19" ht="33.75" x14ac:dyDescent="0.25">
      <c r="A218" s="125" t="s">
        <v>1147</v>
      </c>
      <c r="E218" s="362"/>
      <c r="F218" s="362"/>
      <c r="G218" s="362"/>
      <c r="H218" s="362"/>
      <c r="I218" s="362"/>
      <c r="J218" s="362"/>
      <c r="K218" s="137" t="s">
        <v>1136</v>
      </c>
      <c r="L218" s="143" t="s">
        <v>1132</v>
      </c>
      <c r="M218" s="519"/>
      <c r="N218" s="519"/>
      <c r="O218" s="519"/>
      <c r="P218" s="253"/>
      <c r="Q218" s="253"/>
      <c r="R218" s="253"/>
      <c r="S218" s="138"/>
    </row>
    <row r="219" spans="1:19" ht="33.75" x14ac:dyDescent="0.25">
      <c r="A219" s="125" t="s">
        <v>1147</v>
      </c>
      <c r="E219" s="362"/>
      <c r="F219" s="362"/>
      <c r="G219" s="362"/>
      <c r="H219" s="362"/>
      <c r="I219" s="362"/>
      <c r="J219" s="362"/>
      <c r="K219" s="137" t="s">
        <v>1142</v>
      </c>
      <c r="L219" s="143" t="s">
        <v>1132</v>
      </c>
      <c r="M219" s="519"/>
      <c r="N219" s="519"/>
      <c r="O219" s="519"/>
      <c r="P219" s="253"/>
      <c r="Q219" s="253"/>
      <c r="R219" s="253"/>
      <c r="S219" s="138"/>
    </row>
    <row r="220" spans="1:19" ht="45" x14ac:dyDescent="0.25">
      <c r="A220" s="125" t="s">
        <v>1147</v>
      </c>
      <c r="E220" s="362"/>
      <c r="F220" s="362"/>
      <c r="G220" s="362"/>
      <c r="H220" s="362"/>
      <c r="I220" s="362"/>
      <c r="J220" s="362"/>
      <c r="K220" s="137" t="s">
        <v>1133</v>
      </c>
      <c r="L220" s="143" t="s">
        <v>1137</v>
      </c>
      <c r="M220" s="519"/>
      <c r="N220" s="519"/>
      <c r="O220" s="519"/>
      <c r="P220" s="253"/>
      <c r="Q220" s="253"/>
      <c r="R220" s="253"/>
      <c r="S220" s="138"/>
    </row>
    <row r="221" spans="1:19" ht="45" x14ac:dyDescent="0.25">
      <c r="A221" s="125" t="s">
        <v>1147</v>
      </c>
      <c r="E221" s="362"/>
      <c r="F221" s="362"/>
      <c r="G221" s="362"/>
      <c r="H221" s="362"/>
      <c r="I221" s="362"/>
      <c r="J221" s="362"/>
      <c r="K221" s="137" t="s">
        <v>1140</v>
      </c>
      <c r="L221" s="143" t="s">
        <v>1139</v>
      </c>
      <c r="M221" s="519"/>
      <c r="N221" s="519"/>
      <c r="O221" s="519"/>
      <c r="P221" s="253"/>
      <c r="Q221" s="253"/>
      <c r="R221" s="253"/>
      <c r="S221" s="138"/>
    </row>
    <row r="222" spans="1:19" ht="45" x14ac:dyDescent="0.25">
      <c r="A222" s="125" t="s">
        <v>1147</v>
      </c>
      <c r="E222" s="362"/>
      <c r="F222" s="362"/>
      <c r="G222" s="362"/>
      <c r="H222" s="362"/>
      <c r="I222" s="362"/>
      <c r="J222" s="362"/>
      <c r="K222" s="137" t="s">
        <v>1141</v>
      </c>
      <c r="L222" s="143" t="s">
        <v>1139</v>
      </c>
      <c r="M222" s="519"/>
      <c r="N222" s="519"/>
      <c r="O222" s="519"/>
      <c r="P222" s="253"/>
      <c r="Q222" s="253"/>
      <c r="R222" s="253"/>
      <c r="S222" s="138"/>
    </row>
    <row r="223" spans="1:19" ht="33.75" x14ac:dyDescent="0.25">
      <c r="A223" s="125" t="s">
        <v>1147</v>
      </c>
      <c r="E223" s="362"/>
      <c r="F223" s="362"/>
      <c r="G223" s="362"/>
      <c r="H223" s="362"/>
      <c r="I223" s="362"/>
      <c r="J223" s="362"/>
      <c r="K223" s="137" t="s">
        <v>1143</v>
      </c>
      <c r="L223" s="137" t="s">
        <v>1132</v>
      </c>
      <c r="M223" s="519"/>
      <c r="N223" s="519"/>
      <c r="O223" s="519"/>
      <c r="P223" s="517"/>
      <c r="Q223" s="517"/>
      <c r="R223" s="517"/>
      <c r="S223" s="138"/>
    </row>
  </sheetData>
  <mergeCells count="410">
    <mergeCell ref="M137:O137"/>
    <mergeCell ref="P137:R137"/>
    <mergeCell ref="M158:O158"/>
    <mergeCell ref="P158:R158"/>
    <mergeCell ref="M159:O159"/>
    <mergeCell ref="P159:R159"/>
    <mergeCell ref="M160:O160"/>
    <mergeCell ref="P160:R160"/>
    <mergeCell ref="M153:O153"/>
    <mergeCell ref="P153:R153"/>
    <mergeCell ref="M154:O154"/>
    <mergeCell ref="P154:R154"/>
    <mergeCell ref="M155:O155"/>
    <mergeCell ref="P155:R155"/>
    <mergeCell ref="M156:O156"/>
    <mergeCell ref="P156:R156"/>
    <mergeCell ref="M157:O157"/>
    <mergeCell ref="P157:R157"/>
    <mergeCell ref="M145:O145"/>
    <mergeCell ref="P145:R145"/>
    <mergeCell ref="M146:O146"/>
    <mergeCell ref="P146:R146"/>
    <mergeCell ref="M149:O149"/>
    <mergeCell ref="P149:R149"/>
    <mergeCell ref="M150:O150"/>
    <mergeCell ref="P150:R150"/>
    <mergeCell ref="M152:O152"/>
    <mergeCell ref="P152:R152"/>
    <mergeCell ref="M140:O140"/>
    <mergeCell ref="P140:R140"/>
    <mergeCell ref="M138:O138"/>
    <mergeCell ref="P138:R138"/>
    <mergeCell ref="M142:O142"/>
    <mergeCell ref="P142:R142"/>
    <mergeCell ref="M143:O143"/>
    <mergeCell ref="P143:R143"/>
    <mergeCell ref="M144:O144"/>
    <mergeCell ref="P144:R144"/>
    <mergeCell ref="M38:O38"/>
    <mergeCell ref="P38:R38"/>
    <mergeCell ref="M39:O39"/>
    <mergeCell ref="P39:R39"/>
    <mergeCell ref="M40:O40"/>
    <mergeCell ref="P40:R40"/>
    <mergeCell ref="M41:O41"/>
    <mergeCell ref="P41:R41"/>
    <mergeCell ref="M42:O42"/>
    <mergeCell ref="P42:R42"/>
    <mergeCell ref="M52:O52"/>
    <mergeCell ref="P52:R52"/>
    <mergeCell ref="M43:O43"/>
    <mergeCell ref="P43:R43"/>
    <mergeCell ref="M44:O44"/>
    <mergeCell ref="P44:R44"/>
    <mergeCell ref="M45:O45"/>
    <mergeCell ref="P45:R45"/>
    <mergeCell ref="M46:O46"/>
    <mergeCell ref="P46:R46"/>
    <mergeCell ref="M47:O47"/>
    <mergeCell ref="P47:R47"/>
    <mergeCell ref="M48:O48"/>
    <mergeCell ref="P48:R48"/>
    <mergeCell ref="M49:O49"/>
    <mergeCell ref="P49:R49"/>
    <mergeCell ref="M50:O50"/>
    <mergeCell ref="P50:R50"/>
    <mergeCell ref="M51:O51"/>
    <mergeCell ref="P51:R51"/>
    <mergeCell ref="M37:O37"/>
    <mergeCell ref="P37:R37"/>
    <mergeCell ref="M28:O28"/>
    <mergeCell ref="P28:R28"/>
    <mergeCell ref="M29:O29"/>
    <mergeCell ref="P29:R29"/>
    <mergeCell ref="M30:O30"/>
    <mergeCell ref="P30:R30"/>
    <mergeCell ref="M31:O31"/>
    <mergeCell ref="P31:R31"/>
    <mergeCell ref="M32:O32"/>
    <mergeCell ref="P32:R32"/>
    <mergeCell ref="M33:O33"/>
    <mergeCell ref="P33:R33"/>
    <mergeCell ref="M34:O34"/>
    <mergeCell ref="P34:R34"/>
    <mergeCell ref="M25:O25"/>
    <mergeCell ref="P25:R25"/>
    <mergeCell ref="M26:O26"/>
    <mergeCell ref="P26:R26"/>
    <mergeCell ref="M27:O27"/>
    <mergeCell ref="P27:R27"/>
    <mergeCell ref="M35:O35"/>
    <mergeCell ref="P35:R35"/>
    <mergeCell ref="M36:O36"/>
    <mergeCell ref="P36:R36"/>
    <mergeCell ref="I127:I134"/>
    <mergeCell ref="H79:H134"/>
    <mergeCell ref="G79:G134"/>
    <mergeCell ref="E7:H7"/>
    <mergeCell ref="I7:J7"/>
    <mergeCell ref="E8:H8"/>
    <mergeCell ref="I8:J8"/>
    <mergeCell ref="E9:H9"/>
    <mergeCell ref="I9:J9"/>
    <mergeCell ref="J118:J119"/>
    <mergeCell ref="I117:I119"/>
    <mergeCell ref="G77:G78"/>
    <mergeCell ref="H77:H78"/>
    <mergeCell ref="F13:F223"/>
    <mergeCell ref="E13:E223"/>
    <mergeCell ref="G208:G223"/>
    <mergeCell ref="H208:H223"/>
    <mergeCell ref="J163:J182"/>
    <mergeCell ref="G136:G160"/>
    <mergeCell ref="H136:H160"/>
    <mergeCell ref="J213:J215"/>
    <mergeCell ref="I14:I22"/>
    <mergeCell ref="J14:J22"/>
    <mergeCell ref="I77:I78"/>
    <mergeCell ref="E2:H2"/>
    <mergeCell ref="I2:J2"/>
    <mergeCell ref="E3:H3"/>
    <mergeCell ref="I3:J3"/>
    <mergeCell ref="E4:H4"/>
    <mergeCell ref="I4:J4"/>
    <mergeCell ref="E5:H5"/>
    <mergeCell ref="I5:J5"/>
    <mergeCell ref="E6:H6"/>
    <mergeCell ref="I6:J6"/>
    <mergeCell ref="P214:R214"/>
    <mergeCell ref="P215:R215"/>
    <mergeCell ref="M175:O175"/>
    <mergeCell ref="M176:O176"/>
    <mergeCell ref="M166:O166"/>
    <mergeCell ref="M167:O167"/>
    <mergeCell ref="M168:O168"/>
    <mergeCell ref="M169:O169"/>
    <mergeCell ref="M170:O170"/>
    <mergeCell ref="M171:O171"/>
    <mergeCell ref="M184:O184"/>
    <mergeCell ref="M185:O185"/>
    <mergeCell ref="M186:O186"/>
    <mergeCell ref="M187:O187"/>
    <mergeCell ref="M188:O188"/>
    <mergeCell ref="M177:O177"/>
    <mergeCell ref="M178:O178"/>
    <mergeCell ref="M172:O172"/>
    <mergeCell ref="M173:O173"/>
    <mergeCell ref="M174:O174"/>
    <mergeCell ref="M205:O205"/>
    <mergeCell ref="M206:O206"/>
    <mergeCell ref="M207:O207"/>
    <mergeCell ref="M195:O195"/>
    <mergeCell ref="S77:S78"/>
    <mergeCell ref="I84:I87"/>
    <mergeCell ref="I107:I108"/>
    <mergeCell ref="M151:O151"/>
    <mergeCell ref="M161:O161"/>
    <mergeCell ref="M163:O163"/>
    <mergeCell ref="M165:O165"/>
    <mergeCell ref="M136:O136"/>
    <mergeCell ref="M139:O139"/>
    <mergeCell ref="M141:O141"/>
    <mergeCell ref="M148:O148"/>
    <mergeCell ref="M147:O147"/>
    <mergeCell ref="L121:L122"/>
    <mergeCell ref="J121:J122"/>
    <mergeCell ref="I120:I124"/>
    <mergeCell ref="I147:I160"/>
    <mergeCell ref="I98:I99"/>
    <mergeCell ref="J84:J86"/>
    <mergeCell ref="L77:L78"/>
    <mergeCell ref="M77:O77"/>
    <mergeCell ref="J129:J130"/>
    <mergeCell ref="J131:J132"/>
    <mergeCell ref="L111:L116"/>
    <mergeCell ref="J100:J101"/>
    <mergeCell ref="L100:L101"/>
    <mergeCell ref="J102:J103"/>
    <mergeCell ref="L102:L103"/>
    <mergeCell ref="J98:J99"/>
    <mergeCell ref="J92:J93"/>
    <mergeCell ref="I82:I83"/>
    <mergeCell ref="J82:J83"/>
    <mergeCell ref="J77:J78"/>
    <mergeCell ref="K77:K78"/>
    <mergeCell ref="J79:J80"/>
    <mergeCell ref="L79:L80"/>
    <mergeCell ref="I94:I97"/>
    <mergeCell ref="J94:J97"/>
    <mergeCell ref="M223:O223"/>
    <mergeCell ref="P223:R223"/>
    <mergeCell ref="K198:K201"/>
    <mergeCell ref="K204:K206"/>
    <mergeCell ref="J183:J206"/>
    <mergeCell ref="I183:I206"/>
    <mergeCell ref="I163:I182"/>
    <mergeCell ref="I216:I223"/>
    <mergeCell ref="J216:J223"/>
    <mergeCell ref="M217:O217"/>
    <mergeCell ref="M218:O218"/>
    <mergeCell ref="M219:O219"/>
    <mergeCell ref="M220:O220"/>
    <mergeCell ref="M221:O221"/>
    <mergeCell ref="M222:O222"/>
    <mergeCell ref="M214:O214"/>
    <mergeCell ref="M215:O215"/>
    <mergeCell ref="M216:O216"/>
    <mergeCell ref="M201:O201"/>
    <mergeCell ref="M202:O202"/>
    <mergeCell ref="M208:O208"/>
    <mergeCell ref="M203:O203"/>
    <mergeCell ref="M197:O197"/>
    <mergeCell ref="M198:O198"/>
    <mergeCell ref="I136:I146"/>
    <mergeCell ref="J136:J146"/>
    <mergeCell ref="J147:J160"/>
    <mergeCell ref="I213:I215"/>
    <mergeCell ref="G161:G206"/>
    <mergeCell ref="H161:H206"/>
    <mergeCell ref="I208:I212"/>
    <mergeCell ref="J208:J212"/>
    <mergeCell ref="P208:R208"/>
    <mergeCell ref="P209:R209"/>
    <mergeCell ref="P210:R210"/>
    <mergeCell ref="P211:R211"/>
    <mergeCell ref="P212:R212"/>
    <mergeCell ref="K174:K176"/>
    <mergeCell ref="K184:K188"/>
    <mergeCell ref="K192:K194"/>
    <mergeCell ref="M162:O162"/>
    <mergeCell ref="M204:O204"/>
    <mergeCell ref="I161:I162"/>
    <mergeCell ref="J161:J162"/>
    <mergeCell ref="K164:K169"/>
    <mergeCell ref="M164:O164"/>
    <mergeCell ref="M190:O190"/>
    <mergeCell ref="M200:O200"/>
    <mergeCell ref="M53:O53"/>
    <mergeCell ref="P53:R53"/>
    <mergeCell ref="M54:O54"/>
    <mergeCell ref="P54:R54"/>
    <mergeCell ref="M209:O209"/>
    <mergeCell ref="M210:O210"/>
    <mergeCell ref="M211:O211"/>
    <mergeCell ref="M212:O212"/>
    <mergeCell ref="M213:O213"/>
    <mergeCell ref="M135:O135"/>
    <mergeCell ref="P135:R135"/>
    <mergeCell ref="P213:R213"/>
    <mergeCell ref="P139:R139"/>
    <mergeCell ref="P141:R141"/>
    <mergeCell ref="P148:R148"/>
    <mergeCell ref="P147:R147"/>
    <mergeCell ref="P151:R151"/>
    <mergeCell ref="P77:R77"/>
    <mergeCell ref="P161:R161"/>
    <mergeCell ref="P164:R164"/>
    <mergeCell ref="P165:R165"/>
    <mergeCell ref="P166:R166"/>
    <mergeCell ref="P136:R136"/>
    <mergeCell ref="M196:O196"/>
    <mergeCell ref="M21:O21"/>
    <mergeCell ref="M22:O22"/>
    <mergeCell ref="P13:R13"/>
    <mergeCell ref="P14:R14"/>
    <mergeCell ref="P16:R16"/>
    <mergeCell ref="P17:R17"/>
    <mergeCell ref="P18:R18"/>
    <mergeCell ref="L14:L22"/>
    <mergeCell ref="L23:L24"/>
    <mergeCell ref="P21:R21"/>
    <mergeCell ref="P22:R22"/>
    <mergeCell ref="P15:R15"/>
    <mergeCell ref="P19:R19"/>
    <mergeCell ref="P20:R20"/>
    <mergeCell ref="M23:O23"/>
    <mergeCell ref="P23:R23"/>
    <mergeCell ref="M24:O24"/>
    <mergeCell ref="P24:R24"/>
    <mergeCell ref="S11:S12"/>
    <mergeCell ref="M13:O13"/>
    <mergeCell ref="M14:O14"/>
    <mergeCell ref="M15:O15"/>
    <mergeCell ref="M16:O16"/>
    <mergeCell ref="M17:O17"/>
    <mergeCell ref="M18:O18"/>
    <mergeCell ref="M19:O19"/>
    <mergeCell ref="M20:O20"/>
    <mergeCell ref="M11:O12"/>
    <mergeCell ref="P11:R12"/>
    <mergeCell ref="J127:J128"/>
    <mergeCell ref="J133:J134"/>
    <mergeCell ref="P167:R167"/>
    <mergeCell ref="P168:R168"/>
    <mergeCell ref="E11:E12"/>
    <mergeCell ref="F11:F12"/>
    <mergeCell ref="G11:G12"/>
    <mergeCell ref="H11:H12"/>
    <mergeCell ref="I11:I12"/>
    <mergeCell ref="J11:J12"/>
    <mergeCell ref="K11:K12"/>
    <mergeCell ref="L11:L12"/>
    <mergeCell ref="I100:I103"/>
    <mergeCell ref="L84:L86"/>
    <mergeCell ref="I88:I91"/>
    <mergeCell ref="L90:L91"/>
    <mergeCell ref="I92:I93"/>
    <mergeCell ref="L92:L93"/>
    <mergeCell ref="L98:L99"/>
    <mergeCell ref="I79:I80"/>
    <mergeCell ref="P162:R162"/>
    <mergeCell ref="P163:R163"/>
    <mergeCell ref="M75:O75"/>
    <mergeCell ref="P75:R75"/>
    <mergeCell ref="M199:O199"/>
    <mergeCell ref="M189:O189"/>
    <mergeCell ref="M191:O191"/>
    <mergeCell ref="M192:O192"/>
    <mergeCell ref="M193:O193"/>
    <mergeCell ref="M194:O194"/>
    <mergeCell ref="M179:O179"/>
    <mergeCell ref="M182:O182"/>
    <mergeCell ref="M183:O183"/>
    <mergeCell ref="M180:O180"/>
    <mergeCell ref="M181:O181"/>
    <mergeCell ref="P169:R169"/>
    <mergeCell ref="P170:R170"/>
    <mergeCell ref="P171:R171"/>
    <mergeCell ref="P172:R172"/>
    <mergeCell ref="P173:R173"/>
    <mergeCell ref="P174:R174"/>
    <mergeCell ref="P175:R175"/>
    <mergeCell ref="P182:R182"/>
    <mergeCell ref="P183:R183"/>
    <mergeCell ref="P180:R180"/>
    <mergeCell ref="P181:R181"/>
    <mergeCell ref="P176:R176"/>
    <mergeCell ref="P177:R177"/>
    <mergeCell ref="P178:R178"/>
    <mergeCell ref="P179:R179"/>
    <mergeCell ref="P184:R184"/>
    <mergeCell ref="P185:R185"/>
    <mergeCell ref="P186:R186"/>
    <mergeCell ref="P187:R187"/>
    <mergeCell ref="P188:R188"/>
    <mergeCell ref="P189:R189"/>
    <mergeCell ref="P190:R190"/>
    <mergeCell ref="P200:R200"/>
    <mergeCell ref="P201:R201"/>
    <mergeCell ref="P202:R202"/>
    <mergeCell ref="P203:R203"/>
    <mergeCell ref="P204:R204"/>
    <mergeCell ref="P205:R205"/>
    <mergeCell ref="P206:R206"/>
    <mergeCell ref="P207:R207"/>
    <mergeCell ref="P191:R191"/>
    <mergeCell ref="P192:R192"/>
    <mergeCell ref="P193:R193"/>
    <mergeCell ref="P194:R194"/>
    <mergeCell ref="P195:R195"/>
    <mergeCell ref="P196:R196"/>
    <mergeCell ref="P197:R197"/>
    <mergeCell ref="P198:R198"/>
    <mergeCell ref="P199:R199"/>
    <mergeCell ref="M55:O55"/>
    <mergeCell ref="P55:R55"/>
    <mergeCell ref="M56:O56"/>
    <mergeCell ref="P56:R56"/>
    <mergeCell ref="M65:O65"/>
    <mergeCell ref="P65:R65"/>
    <mergeCell ref="M66:O66"/>
    <mergeCell ref="P66:R66"/>
    <mergeCell ref="M67:O67"/>
    <mergeCell ref="P67:R67"/>
    <mergeCell ref="M71:O71"/>
    <mergeCell ref="P71:R71"/>
    <mergeCell ref="M72:O72"/>
    <mergeCell ref="P72:R72"/>
    <mergeCell ref="M73:O73"/>
    <mergeCell ref="P73:R73"/>
    <mergeCell ref="M74:O74"/>
    <mergeCell ref="P74:R74"/>
    <mergeCell ref="M68:O68"/>
    <mergeCell ref="P68:R68"/>
    <mergeCell ref="M69:O69"/>
    <mergeCell ref="P69:R69"/>
    <mergeCell ref="J23:J76"/>
    <mergeCell ref="I23:I76"/>
    <mergeCell ref="H14:H76"/>
    <mergeCell ref="G14:G76"/>
    <mergeCell ref="M57:O57"/>
    <mergeCell ref="P57:R57"/>
    <mergeCell ref="M58:O58"/>
    <mergeCell ref="P58:R58"/>
    <mergeCell ref="M59:O59"/>
    <mergeCell ref="P59:R59"/>
    <mergeCell ref="M60:O60"/>
    <mergeCell ref="P60:R60"/>
    <mergeCell ref="M61:O61"/>
    <mergeCell ref="P61:R61"/>
    <mergeCell ref="M62:O62"/>
    <mergeCell ref="P62:R62"/>
    <mergeCell ref="M63:O63"/>
    <mergeCell ref="P63:R63"/>
    <mergeCell ref="M64:O64"/>
    <mergeCell ref="P64:R64"/>
    <mergeCell ref="M76:O76"/>
    <mergeCell ref="P76:R76"/>
    <mergeCell ref="M70:O70"/>
    <mergeCell ref="P70:R70"/>
  </mergeCells>
  <hyperlinks>
    <hyperlink ref="L1" location="Contents!A1" tooltip="Click to Goto Sheet" display="Goto Contents" xr:uid="{C184AB90-3FC8-4315-8E3F-AC58937CE0AE}"/>
  </hyperlinks>
  <pageMargins left="0.70866141732283472" right="0.70866141732283472" top="0.74803149606299213" bottom="0.74803149606299213" header="0.31496062992125984" footer="0.31496062992125984"/>
  <pageSetup paperSize="3" scale="90" fitToHeight="0" orientation="landscape" r:id="rId1"/>
  <headerFooter>
    <oddFooter>&amp;L&amp;F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5" tint="-0.249977111117893"/>
    <pageSetUpPr fitToPage="1"/>
  </sheetPr>
  <dimension ref="A1:H176"/>
  <sheetViews>
    <sheetView zoomScaleNormal="100" workbookViewId="0"/>
  </sheetViews>
  <sheetFormatPr defaultColWidth="9.140625" defaultRowHeight="11.25" x14ac:dyDescent="0.2"/>
  <cols>
    <col min="1" max="1" width="9.5703125" style="125" customWidth="1"/>
    <col min="2" max="2" width="13.140625" style="90" hidden="1" customWidth="1"/>
    <col min="3" max="3" width="27" style="89" hidden="1" customWidth="1"/>
    <col min="4" max="4" width="2.7109375" style="6" customWidth="1"/>
    <col min="5" max="5" width="79.85546875" style="6" customWidth="1"/>
    <col min="6" max="6" width="35.85546875" style="57" customWidth="1"/>
    <col min="7" max="7" width="32.85546875" style="6" customWidth="1"/>
    <col min="8" max="8" width="10.42578125" style="6" customWidth="1"/>
    <col min="9" max="16384" width="9.140625" style="6"/>
  </cols>
  <sheetData>
    <row r="1" spans="1:7" ht="22.5" x14ac:dyDescent="0.2">
      <c r="A1" s="119" t="s">
        <v>918</v>
      </c>
      <c r="B1" s="119" t="s">
        <v>934</v>
      </c>
      <c r="C1" s="120" t="s">
        <v>917</v>
      </c>
      <c r="E1" s="312" t="s">
        <v>1411</v>
      </c>
      <c r="F1" s="6"/>
    </row>
    <row r="2" spans="1:7" x14ac:dyDescent="0.2">
      <c r="A2" s="119"/>
      <c r="B2" s="119"/>
      <c r="C2" s="120"/>
      <c r="F2" s="6"/>
    </row>
    <row r="3" spans="1:7" x14ac:dyDescent="0.2">
      <c r="A3" s="125" t="s">
        <v>916</v>
      </c>
      <c r="E3" s="371" t="s">
        <v>175</v>
      </c>
      <c r="F3" s="371"/>
      <c r="G3" s="371"/>
    </row>
    <row r="4" spans="1:7" x14ac:dyDescent="0.2">
      <c r="A4" s="125" t="s">
        <v>916</v>
      </c>
      <c r="B4" s="89"/>
      <c r="E4" s="34" t="s">
        <v>166</v>
      </c>
      <c r="F4" s="372" t="s">
        <v>365</v>
      </c>
      <c r="G4" s="372"/>
    </row>
    <row r="5" spans="1:7" x14ac:dyDescent="0.2">
      <c r="A5" s="125" t="s">
        <v>916</v>
      </c>
      <c r="E5" s="34" t="s">
        <v>332</v>
      </c>
      <c r="F5" s="372" t="s">
        <v>366</v>
      </c>
      <c r="G5" s="372"/>
    </row>
    <row r="6" spans="1:7" x14ac:dyDescent="0.2">
      <c r="A6" s="125" t="s">
        <v>916</v>
      </c>
      <c r="E6" s="34" t="s">
        <v>167</v>
      </c>
      <c r="F6" s="372" t="s">
        <v>367</v>
      </c>
      <c r="G6" s="372"/>
    </row>
    <row r="7" spans="1:7" x14ac:dyDescent="0.2">
      <c r="A7" s="125" t="s">
        <v>916</v>
      </c>
      <c r="E7" s="34" t="s">
        <v>168</v>
      </c>
      <c r="F7" s="372" t="s">
        <v>368</v>
      </c>
      <c r="G7" s="372"/>
    </row>
    <row r="8" spans="1:7" x14ac:dyDescent="0.2">
      <c r="A8" s="125" t="s">
        <v>916</v>
      </c>
    </row>
    <row r="9" spans="1:7" x14ac:dyDescent="0.2">
      <c r="A9" s="125" t="s">
        <v>916</v>
      </c>
      <c r="E9" s="371" t="s">
        <v>176</v>
      </c>
      <c r="F9" s="371"/>
      <c r="G9" s="371"/>
    </row>
    <row r="10" spans="1:7" ht="14.65" customHeight="1" x14ac:dyDescent="0.2">
      <c r="A10" s="125" t="s">
        <v>916</v>
      </c>
      <c r="E10" s="8" t="s">
        <v>177</v>
      </c>
      <c r="F10" s="364" t="s">
        <v>372</v>
      </c>
      <c r="G10" s="364"/>
    </row>
    <row r="11" spans="1:7" ht="13.9" customHeight="1" x14ac:dyDescent="0.2">
      <c r="A11" s="125" t="s">
        <v>1337</v>
      </c>
      <c r="E11" s="53" t="s">
        <v>1355</v>
      </c>
      <c r="F11" s="363"/>
      <c r="G11" s="363"/>
    </row>
    <row r="12" spans="1:7" ht="13.9" customHeight="1" x14ac:dyDescent="0.2">
      <c r="A12" s="125" t="s">
        <v>1337</v>
      </c>
      <c r="E12" s="53" t="s">
        <v>1356</v>
      </c>
      <c r="F12" s="363"/>
      <c r="G12" s="363"/>
    </row>
    <row r="13" spans="1:7" x14ac:dyDescent="0.2">
      <c r="A13" s="125" t="s">
        <v>1337</v>
      </c>
      <c r="E13" s="53" t="s">
        <v>1357</v>
      </c>
      <c r="F13" s="363"/>
      <c r="G13" s="363"/>
    </row>
    <row r="14" spans="1:7" x14ac:dyDescent="0.2">
      <c r="A14" s="125" t="s">
        <v>1337</v>
      </c>
      <c r="E14" s="53" t="s">
        <v>1358</v>
      </c>
      <c r="F14" s="363"/>
      <c r="G14" s="363"/>
    </row>
    <row r="15" spans="1:7" x14ac:dyDescent="0.2">
      <c r="A15" s="125" t="s">
        <v>1337</v>
      </c>
      <c r="E15" s="53" t="s">
        <v>1359</v>
      </c>
      <c r="F15" s="363"/>
      <c r="G15" s="363"/>
    </row>
    <row r="16" spans="1:7" ht="12" customHeight="1" x14ac:dyDescent="0.2">
      <c r="A16" s="125" t="s">
        <v>1337</v>
      </c>
      <c r="E16" s="53" t="s">
        <v>1360</v>
      </c>
      <c r="F16" s="363"/>
      <c r="G16" s="363"/>
    </row>
    <row r="17" spans="1:7" ht="12" customHeight="1" x14ac:dyDescent="0.2">
      <c r="A17" s="125" t="s">
        <v>1337</v>
      </c>
      <c r="E17" s="53" t="s">
        <v>174</v>
      </c>
      <c r="F17" s="100" t="s">
        <v>1223</v>
      </c>
      <c r="G17" s="100"/>
    </row>
    <row r="18" spans="1:7" x14ac:dyDescent="0.2">
      <c r="A18" s="125" t="s">
        <v>916</v>
      </c>
      <c r="E18" s="8" t="s">
        <v>439</v>
      </c>
      <c r="F18" s="113" t="s">
        <v>178</v>
      </c>
      <c r="G18" s="101" t="s">
        <v>372</v>
      </c>
    </row>
    <row r="19" spans="1:7" x14ac:dyDescent="0.2">
      <c r="A19" s="125" t="s">
        <v>1147</v>
      </c>
      <c r="E19" s="53" t="s">
        <v>1149</v>
      </c>
      <c r="F19" s="53" t="s">
        <v>169</v>
      </c>
      <c r="G19" s="100"/>
    </row>
    <row r="20" spans="1:7" x14ac:dyDescent="0.2">
      <c r="A20" s="125" t="s">
        <v>1147</v>
      </c>
      <c r="E20" s="53" t="s">
        <v>1150</v>
      </c>
      <c r="F20" s="53" t="s">
        <v>169</v>
      </c>
      <c r="G20" s="100"/>
    </row>
    <row r="21" spans="1:7" x14ac:dyDescent="0.2">
      <c r="A21" s="125" t="s">
        <v>1147</v>
      </c>
      <c r="E21" s="53" t="s">
        <v>1151</v>
      </c>
      <c r="F21" s="53" t="s">
        <v>169</v>
      </c>
      <c r="G21" s="100"/>
    </row>
    <row r="22" spans="1:7" x14ac:dyDescent="0.2">
      <c r="A22" s="125" t="s">
        <v>1147</v>
      </c>
      <c r="E22" s="53" t="s">
        <v>1152</v>
      </c>
      <c r="F22" s="53" t="s">
        <v>169</v>
      </c>
      <c r="G22" s="100"/>
    </row>
    <row r="23" spans="1:7" ht="22.5" x14ac:dyDescent="0.2">
      <c r="A23" s="125" t="s">
        <v>1147</v>
      </c>
      <c r="E23" s="368" t="s">
        <v>1153</v>
      </c>
      <c r="F23" s="53" t="s">
        <v>1154</v>
      </c>
      <c r="G23" s="100"/>
    </row>
    <row r="24" spans="1:7" ht="22.5" x14ac:dyDescent="0.2">
      <c r="A24" s="125" t="s">
        <v>1147</v>
      </c>
      <c r="E24" s="368"/>
      <c r="F24" s="53" t="s">
        <v>1155</v>
      </c>
      <c r="G24" s="100"/>
    </row>
    <row r="25" spans="1:7" ht="22.5" x14ac:dyDescent="0.2">
      <c r="A25" s="125" t="s">
        <v>1147</v>
      </c>
      <c r="E25" s="368"/>
      <c r="F25" s="53" t="s">
        <v>1094</v>
      </c>
      <c r="G25" s="100"/>
    </row>
    <row r="26" spans="1:7" ht="22.5" x14ac:dyDescent="0.2">
      <c r="A26" s="125" t="s">
        <v>1147</v>
      </c>
      <c r="E26" s="368" t="s">
        <v>1156</v>
      </c>
      <c r="F26" s="53" t="s">
        <v>1154</v>
      </c>
      <c r="G26" s="100"/>
    </row>
    <row r="27" spans="1:7" ht="21.75" customHeight="1" x14ac:dyDescent="0.2">
      <c r="A27" s="125" t="s">
        <v>1147</v>
      </c>
      <c r="E27" s="368"/>
      <c r="F27" s="54" t="s">
        <v>1155</v>
      </c>
      <c r="G27" s="100"/>
    </row>
    <row r="28" spans="1:7" x14ac:dyDescent="0.2">
      <c r="A28" s="125" t="s">
        <v>1147</v>
      </c>
      <c r="E28" s="53" t="s">
        <v>1157</v>
      </c>
      <c r="F28" s="53" t="s">
        <v>170</v>
      </c>
      <c r="G28" s="100"/>
    </row>
    <row r="29" spans="1:7" ht="23.25" customHeight="1" x14ac:dyDescent="0.2">
      <c r="A29" s="125" t="s">
        <v>1147</v>
      </c>
      <c r="E29" s="53" t="s">
        <v>1158</v>
      </c>
      <c r="F29" s="53" t="s">
        <v>370</v>
      </c>
      <c r="G29" s="100"/>
    </row>
    <row r="30" spans="1:7" x14ac:dyDescent="0.2">
      <c r="A30" s="125" t="s">
        <v>1147</v>
      </c>
      <c r="E30" s="368" t="s">
        <v>1159</v>
      </c>
      <c r="F30" s="53" t="s">
        <v>171</v>
      </c>
      <c r="G30" s="100"/>
    </row>
    <row r="31" spans="1:7" ht="23.65" customHeight="1" x14ac:dyDescent="0.2">
      <c r="A31" s="125" t="s">
        <v>1147</v>
      </c>
      <c r="E31" s="368"/>
      <c r="F31" s="53" t="s">
        <v>172</v>
      </c>
      <c r="G31" s="100"/>
    </row>
    <row r="32" spans="1:7" x14ac:dyDescent="0.2">
      <c r="A32" s="125" t="s">
        <v>1147</v>
      </c>
      <c r="E32" s="53" t="s">
        <v>1160</v>
      </c>
      <c r="F32" s="53" t="s">
        <v>173</v>
      </c>
      <c r="G32" s="100"/>
    </row>
    <row r="33" spans="1:7" x14ac:dyDescent="0.2">
      <c r="A33" s="125" t="s">
        <v>916</v>
      </c>
      <c r="E33" s="53" t="s">
        <v>174</v>
      </c>
      <c r="F33" s="100"/>
      <c r="G33" s="100"/>
    </row>
    <row r="34" spans="1:7" x14ac:dyDescent="0.2">
      <c r="A34" s="125" t="s">
        <v>916</v>
      </c>
    </row>
    <row r="35" spans="1:7" x14ac:dyDescent="0.2">
      <c r="A35" s="125" t="s">
        <v>916</v>
      </c>
      <c r="E35" s="371" t="s">
        <v>210</v>
      </c>
      <c r="F35" s="371"/>
      <c r="G35" s="371"/>
    </row>
    <row r="36" spans="1:7" x14ac:dyDescent="0.2">
      <c r="A36" s="125" t="s">
        <v>916</v>
      </c>
      <c r="E36" s="108" t="s">
        <v>179</v>
      </c>
      <c r="F36" s="370" t="s">
        <v>230</v>
      </c>
      <c r="G36" s="370"/>
    </row>
    <row r="37" spans="1:7" x14ac:dyDescent="0.2">
      <c r="A37" s="125" t="s">
        <v>916</v>
      </c>
      <c r="E37" s="53" t="s">
        <v>371</v>
      </c>
      <c r="F37" s="369" t="s">
        <v>376</v>
      </c>
      <c r="G37" s="369"/>
    </row>
    <row r="38" spans="1:7" ht="22.5" x14ac:dyDescent="0.2">
      <c r="A38" s="125" t="s">
        <v>1477</v>
      </c>
      <c r="E38" s="318" t="s">
        <v>1065</v>
      </c>
      <c r="F38" s="53" t="s">
        <v>1493</v>
      </c>
      <c r="G38" s="102" t="s">
        <v>420</v>
      </c>
    </row>
    <row r="39" spans="1:7" x14ac:dyDescent="0.2">
      <c r="A39" s="125" t="s">
        <v>1477</v>
      </c>
      <c r="E39" s="319"/>
      <c r="F39" s="53" t="s">
        <v>1494</v>
      </c>
      <c r="G39" s="102" t="s">
        <v>1476</v>
      </c>
    </row>
    <row r="40" spans="1:7" ht="22.5" x14ac:dyDescent="0.2">
      <c r="A40" s="125" t="s">
        <v>1069</v>
      </c>
      <c r="E40" s="320"/>
      <c r="F40" s="53" t="s">
        <v>1066</v>
      </c>
      <c r="G40" s="102" t="s">
        <v>420</v>
      </c>
    </row>
    <row r="41" spans="1:7" x14ac:dyDescent="0.2">
      <c r="A41" s="125" t="s">
        <v>916</v>
      </c>
      <c r="E41" s="53" t="s">
        <v>369</v>
      </c>
      <c r="F41" s="109" t="s">
        <v>374</v>
      </c>
      <c r="G41" s="110" t="s">
        <v>375</v>
      </c>
    </row>
    <row r="42" spans="1:7" x14ac:dyDescent="0.2">
      <c r="A42" s="125" t="s">
        <v>916</v>
      </c>
      <c r="E42" s="53" t="s">
        <v>786</v>
      </c>
      <c r="F42" s="55" t="s">
        <v>400</v>
      </c>
      <c r="G42" s="55" t="s">
        <v>401</v>
      </c>
    </row>
    <row r="43" spans="1:7" x14ac:dyDescent="0.2">
      <c r="A43" s="125" t="s">
        <v>916</v>
      </c>
      <c r="E43" s="361" t="s">
        <v>180</v>
      </c>
      <c r="F43" s="109" t="s">
        <v>373</v>
      </c>
      <c r="G43" s="54" t="s">
        <v>181</v>
      </c>
    </row>
    <row r="44" spans="1:7" x14ac:dyDescent="0.2">
      <c r="A44" s="125" t="s">
        <v>916</v>
      </c>
      <c r="E44" s="361"/>
      <c r="F44" s="109" t="s">
        <v>787</v>
      </c>
      <c r="G44" s="54" t="s">
        <v>788</v>
      </c>
    </row>
    <row r="45" spans="1:7" x14ac:dyDescent="0.2">
      <c r="A45" s="125" t="s">
        <v>916</v>
      </c>
      <c r="E45" s="53" t="s">
        <v>182</v>
      </c>
      <c r="F45" s="369"/>
      <c r="G45" s="369"/>
    </row>
    <row r="46" spans="1:7" ht="15" x14ac:dyDescent="0.2">
      <c r="A46" s="125" t="s">
        <v>916</v>
      </c>
      <c r="E46" s="53" t="s">
        <v>183</v>
      </c>
      <c r="F46" s="373"/>
      <c r="G46" s="373"/>
    </row>
    <row r="47" spans="1:7" ht="22.5" x14ac:dyDescent="0.2">
      <c r="A47" s="125" t="s">
        <v>916</v>
      </c>
      <c r="E47" s="53" t="s">
        <v>377</v>
      </c>
      <c r="F47" s="363" t="s">
        <v>433</v>
      </c>
      <c r="G47" s="363"/>
    </row>
    <row r="48" spans="1:7" ht="15" x14ac:dyDescent="0.2">
      <c r="A48" s="125" t="s">
        <v>916</v>
      </c>
      <c r="E48" s="53" t="s">
        <v>184</v>
      </c>
      <c r="F48" s="373" t="s">
        <v>1193</v>
      </c>
      <c r="G48" s="373"/>
    </row>
    <row r="49" spans="1:7" ht="20.65" customHeight="1" x14ac:dyDescent="0.2">
      <c r="A49" s="125" t="s">
        <v>916</v>
      </c>
      <c r="E49" s="361" t="s">
        <v>185</v>
      </c>
      <c r="F49" s="107" t="s">
        <v>389</v>
      </c>
      <c r="G49" s="102" t="s">
        <v>435</v>
      </c>
    </row>
    <row r="50" spans="1:7" ht="15" x14ac:dyDescent="0.2">
      <c r="A50" s="125" t="s">
        <v>916</v>
      </c>
      <c r="E50" s="361"/>
      <c r="F50" s="107" t="s">
        <v>390</v>
      </c>
      <c r="G50" s="103"/>
    </row>
    <row r="51" spans="1:7" ht="15" x14ac:dyDescent="0.2">
      <c r="A51" s="125" t="s">
        <v>916</v>
      </c>
      <c r="E51" s="361"/>
      <c r="F51" s="107" t="s">
        <v>391</v>
      </c>
      <c r="G51" s="103"/>
    </row>
    <row r="52" spans="1:7" x14ac:dyDescent="0.2">
      <c r="A52" s="125" t="s">
        <v>916</v>
      </c>
      <c r="E52" s="361"/>
      <c r="F52" s="107" t="s">
        <v>392</v>
      </c>
      <c r="G52" s="102" t="s">
        <v>438</v>
      </c>
    </row>
    <row r="53" spans="1:7" x14ac:dyDescent="0.2">
      <c r="A53" s="125" t="s">
        <v>1337</v>
      </c>
      <c r="E53" s="361"/>
      <c r="F53" s="107" t="s">
        <v>1192</v>
      </c>
      <c r="G53" s="102" t="s">
        <v>1191</v>
      </c>
    </row>
    <row r="54" spans="1:7" ht="15" x14ac:dyDescent="0.2">
      <c r="A54" s="125" t="s">
        <v>916</v>
      </c>
      <c r="E54" s="53" t="s">
        <v>186</v>
      </c>
      <c r="F54" s="373"/>
      <c r="G54" s="373"/>
    </row>
    <row r="55" spans="1:7" x14ac:dyDescent="0.2">
      <c r="A55" s="125" t="s">
        <v>916</v>
      </c>
      <c r="E55" s="361" t="s">
        <v>187</v>
      </c>
      <c r="F55" s="107" t="s">
        <v>387</v>
      </c>
      <c r="G55" s="102"/>
    </row>
    <row r="56" spans="1:7" x14ac:dyDescent="0.2">
      <c r="A56" s="125" t="s">
        <v>916</v>
      </c>
      <c r="E56" s="361"/>
      <c r="F56" s="107" t="s">
        <v>388</v>
      </c>
      <c r="G56" s="102"/>
    </row>
    <row r="57" spans="1:7" ht="22.5" x14ac:dyDescent="0.2">
      <c r="A57" s="125" t="s">
        <v>916</v>
      </c>
      <c r="E57" s="53" t="s">
        <v>380</v>
      </c>
      <c r="F57" s="60" t="s">
        <v>382</v>
      </c>
      <c r="G57" s="54" t="s">
        <v>378</v>
      </c>
    </row>
    <row r="58" spans="1:7" ht="22.5" x14ac:dyDescent="0.2">
      <c r="A58" s="125" t="s">
        <v>916</v>
      </c>
      <c r="E58" s="53" t="s">
        <v>381</v>
      </c>
      <c r="F58" s="60" t="s">
        <v>382</v>
      </c>
      <c r="G58" s="54" t="s">
        <v>378</v>
      </c>
    </row>
    <row r="59" spans="1:7" x14ac:dyDescent="0.2">
      <c r="A59" s="125" t="s">
        <v>916</v>
      </c>
      <c r="E59" s="53" t="s">
        <v>188</v>
      </c>
      <c r="F59" s="369"/>
      <c r="G59" s="369"/>
    </row>
    <row r="60" spans="1:7" x14ac:dyDescent="0.2">
      <c r="A60" s="125" t="s">
        <v>916</v>
      </c>
      <c r="E60" s="53" t="s">
        <v>189</v>
      </c>
      <c r="F60" s="369"/>
      <c r="G60" s="369"/>
    </row>
    <row r="61" spans="1:7" x14ac:dyDescent="0.2">
      <c r="A61" s="125" t="s">
        <v>916</v>
      </c>
      <c r="E61" s="361" t="s">
        <v>190</v>
      </c>
      <c r="F61" s="107" t="s">
        <v>385</v>
      </c>
      <c r="G61" s="102"/>
    </row>
    <row r="62" spans="1:7" x14ac:dyDescent="0.2">
      <c r="A62" s="125" t="s">
        <v>916</v>
      </c>
      <c r="E62" s="361"/>
      <c r="F62" s="107" t="s">
        <v>386</v>
      </c>
      <c r="G62" s="102"/>
    </row>
    <row r="63" spans="1:7" x14ac:dyDescent="0.2">
      <c r="A63" s="125" t="s">
        <v>916</v>
      </c>
      <c r="E63" s="53" t="s">
        <v>191</v>
      </c>
      <c r="F63" s="363" t="s">
        <v>420</v>
      </c>
      <c r="G63" s="363"/>
    </row>
    <row r="64" spans="1:7" x14ac:dyDescent="0.2">
      <c r="A64" s="125" t="s">
        <v>1337</v>
      </c>
      <c r="D64" s="128"/>
      <c r="E64" s="53" t="s">
        <v>1178</v>
      </c>
      <c r="F64" s="363" t="s">
        <v>1179</v>
      </c>
      <c r="G64" s="363"/>
    </row>
    <row r="65" spans="1:7" ht="24" customHeight="1" x14ac:dyDescent="0.2">
      <c r="A65" s="125" t="s">
        <v>1337</v>
      </c>
      <c r="D65" s="128"/>
      <c r="E65" s="53" t="s">
        <v>1180</v>
      </c>
      <c r="F65" s="363" t="s">
        <v>1181</v>
      </c>
      <c r="G65" s="363"/>
    </row>
    <row r="66" spans="1:7" x14ac:dyDescent="0.2">
      <c r="A66" s="125" t="s">
        <v>916</v>
      </c>
      <c r="E66" s="53" t="s">
        <v>192</v>
      </c>
      <c r="F66" s="369"/>
      <c r="G66" s="369"/>
    </row>
    <row r="67" spans="1:7" x14ac:dyDescent="0.2">
      <c r="A67" s="125" t="s">
        <v>916</v>
      </c>
      <c r="E67" s="53" t="s">
        <v>193</v>
      </c>
      <c r="F67" s="369"/>
      <c r="G67" s="369"/>
    </row>
    <row r="68" spans="1:7" ht="22.5" x14ac:dyDescent="0.2">
      <c r="A68" s="125" t="s">
        <v>916</v>
      </c>
      <c r="E68" s="361" t="s">
        <v>379</v>
      </c>
      <c r="F68" s="107" t="s">
        <v>393</v>
      </c>
      <c r="G68" s="102" t="s">
        <v>397</v>
      </c>
    </row>
    <row r="69" spans="1:7" ht="22.5" x14ac:dyDescent="0.2">
      <c r="A69" s="125" t="s">
        <v>916</v>
      </c>
      <c r="E69" s="361"/>
      <c r="F69" s="107" t="s">
        <v>394</v>
      </c>
      <c r="G69" s="102" t="s">
        <v>397</v>
      </c>
    </row>
    <row r="70" spans="1:7" ht="22.5" x14ac:dyDescent="0.2">
      <c r="A70" s="125" t="s">
        <v>916</v>
      </c>
      <c r="E70" s="361"/>
      <c r="F70" s="107" t="s">
        <v>395</v>
      </c>
      <c r="G70" s="102" t="s">
        <v>397</v>
      </c>
    </row>
    <row r="71" spans="1:7" ht="22.5" x14ac:dyDescent="0.2">
      <c r="A71" s="125" t="s">
        <v>916</v>
      </c>
      <c r="E71" s="361"/>
      <c r="F71" s="107" t="s">
        <v>396</v>
      </c>
      <c r="G71" s="102" t="s">
        <v>397</v>
      </c>
    </row>
    <row r="72" spans="1:7" x14ac:dyDescent="0.2">
      <c r="A72" s="125" t="s">
        <v>916</v>
      </c>
      <c r="E72" s="361" t="s">
        <v>194</v>
      </c>
      <c r="F72" s="107" t="s">
        <v>398</v>
      </c>
      <c r="G72" s="55"/>
    </row>
    <row r="73" spans="1:7" x14ac:dyDescent="0.2">
      <c r="A73" s="125" t="s">
        <v>916</v>
      </c>
      <c r="E73" s="361"/>
      <c r="F73" s="107" t="s">
        <v>399</v>
      </c>
      <c r="G73" s="55"/>
    </row>
    <row r="74" spans="1:7" x14ac:dyDescent="0.2">
      <c r="A74" s="125" t="s">
        <v>916</v>
      </c>
      <c r="E74" s="53" t="s">
        <v>195</v>
      </c>
      <c r="F74" s="369"/>
      <c r="G74" s="369"/>
    </row>
    <row r="75" spans="1:7" ht="22.5" x14ac:dyDescent="0.2">
      <c r="A75" s="125" t="s">
        <v>916</v>
      </c>
      <c r="E75" s="53" t="s">
        <v>196</v>
      </c>
      <c r="F75" s="363" t="s">
        <v>433</v>
      </c>
      <c r="G75" s="363"/>
    </row>
    <row r="76" spans="1:7" ht="22.5" x14ac:dyDescent="0.2">
      <c r="A76" s="125" t="s">
        <v>916</v>
      </c>
      <c r="E76" s="53" t="s">
        <v>197</v>
      </c>
      <c r="F76" s="363" t="s">
        <v>433</v>
      </c>
      <c r="G76" s="363"/>
    </row>
    <row r="77" spans="1:7" x14ac:dyDescent="0.2">
      <c r="A77" s="125" t="s">
        <v>916</v>
      </c>
      <c r="E77" s="53" t="s">
        <v>211</v>
      </c>
      <c r="F77" s="363" t="s">
        <v>433</v>
      </c>
      <c r="G77" s="363"/>
    </row>
    <row r="78" spans="1:7" x14ac:dyDescent="0.2">
      <c r="A78" s="125" t="s">
        <v>916</v>
      </c>
      <c r="E78" s="53" t="s">
        <v>455</v>
      </c>
      <c r="F78" s="363" t="s">
        <v>433</v>
      </c>
      <c r="G78" s="363"/>
    </row>
    <row r="79" spans="1:7" x14ac:dyDescent="0.2">
      <c r="A79" s="125" t="s">
        <v>916</v>
      </c>
      <c r="E79" s="53" t="s">
        <v>198</v>
      </c>
      <c r="F79" s="109" t="s">
        <v>384</v>
      </c>
      <c r="G79" s="54" t="s">
        <v>383</v>
      </c>
    </row>
    <row r="80" spans="1:7" x14ac:dyDescent="0.2">
      <c r="A80" s="125" t="s">
        <v>916</v>
      </c>
      <c r="E80" s="374" t="s">
        <v>198</v>
      </c>
      <c r="F80" s="109" t="s">
        <v>384</v>
      </c>
      <c r="G80" s="54" t="s">
        <v>383</v>
      </c>
    </row>
    <row r="81" spans="1:7" x14ac:dyDescent="0.2">
      <c r="A81" s="125" t="s">
        <v>1414</v>
      </c>
      <c r="E81" s="375"/>
      <c r="F81" s="109" t="s">
        <v>433</v>
      </c>
      <c r="G81" s="54" t="s">
        <v>1417</v>
      </c>
    </row>
    <row r="82" spans="1:7" x14ac:dyDescent="0.2">
      <c r="A82" s="125" t="s">
        <v>1414</v>
      </c>
      <c r="E82" s="376"/>
      <c r="F82" s="109" t="s">
        <v>433</v>
      </c>
      <c r="G82" s="54" t="s">
        <v>1418</v>
      </c>
    </row>
    <row r="83" spans="1:7" x14ac:dyDescent="0.2">
      <c r="A83" s="125" t="s">
        <v>916</v>
      </c>
      <c r="E83" s="53" t="s">
        <v>199</v>
      </c>
      <c r="F83" s="369"/>
      <c r="G83" s="369"/>
    </row>
    <row r="84" spans="1:7" x14ac:dyDescent="0.2">
      <c r="A84" s="125" t="s">
        <v>916</v>
      </c>
      <c r="E84" s="53" t="s">
        <v>200</v>
      </c>
      <c r="F84" s="369"/>
      <c r="G84" s="369"/>
    </row>
    <row r="85" spans="1:7" x14ac:dyDescent="0.2">
      <c r="A85" s="125" t="s">
        <v>916</v>
      </c>
      <c r="E85" s="53" t="s">
        <v>212</v>
      </c>
      <c r="F85" s="363" t="s">
        <v>420</v>
      </c>
      <c r="G85" s="363"/>
    </row>
    <row r="86" spans="1:7" x14ac:dyDescent="0.2">
      <c r="A86" s="125" t="s">
        <v>916</v>
      </c>
      <c r="E86" s="111" t="s">
        <v>201</v>
      </c>
      <c r="F86" s="369"/>
      <c r="G86" s="369"/>
    </row>
    <row r="87" spans="1:7" x14ac:dyDescent="0.2">
      <c r="A87" s="125" t="s">
        <v>916</v>
      </c>
      <c r="E87" s="361" t="s">
        <v>202</v>
      </c>
      <c r="F87" s="107" t="s">
        <v>385</v>
      </c>
      <c r="G87" s="102" t="s">
        <v>435</v>
      </c>
    </row>
    <row r="88" spans="1:7" x14ac:dyDescent="0.2">
      <c r="A88" s="125" t="s">
        <v>916</v>
      </c>
      <c r="E88" s="361"/>
      <c r="F88" s="107" t="s">
        <v>386</v>
      </c>
      <c r="G88" s="102" t="s">
        <v>436</v>
      </c>
    </row>
    <row r="89" spans="1:7" x14ac:dyDescent="0.2">
      <c r="A89" s="125" t="s">
        <v>916</v>
      </c>
      <c r="E89" s="53" t="s">
        <v>203</v>
      </c>
      <c r="F89" s="369"/>
      <c r="G89" s="369"/>
    </row>
    <row r="90" spans="1:7" x14ac:dyDescent="0.2">
      <c r="A90" s="125" t="s">
        <v>1414</v>
      </c>
      <c r="E90" s="53" t="s">
        <v>1415</v>
      </c>
      <c r="F90" s="369"/>
      <c r="G90" s="369"/>
    </row>
    <row r="91" spans="1:7" x14ac:dyDescent="0.2">
      <c r="A91" s="125" t="s">
        <v>916</v>
      </c>
      <c r="E91" s="53" t="s">
        <v>204</v>
      </c>
      <c r="F91" s="380"/>
      <c r="G91" s="380"/>
    </row>
    <row r="92" spans="1:7" x14ac:dyDescent="0.2">
      <c r="A92" s="125" t="s">
        <v>916</v>
      </c>
      <c r="E92" s="53" t="s">
        <v>205</v>
      </c>
      <c r="F92" s="369"/>
      <c r="G92" s="369"/>
    </row>
    <row r="93" spans="1:7" x14ac:dyDescent="0.2">
      <c r="A93" s="125" t="s">
        <v>916</v>
      </c>
      <c r="E93" s="53" t="s">
        <v>206</v>
      </c>
      <c r="F93" s="369"/>
      <c r="G93" s="369"/>
    </row>
    <row r="94" spans="1:7" x14ac:dyDescent="0.2">
      <c r="A94" s="125" t="s">
        <v>916</v>
      </c>
      <c r="E94" s="53" t="s">
        <v>207</v>
      </c>
      <c r="F94" s="369"/>
      <c r="G94" s="369"/>
    </row>
    <row r="95" spans="1:7" x14ac:dyDescent="0.2">
      <c r="A95" s="125" t="s">
        <v>916</v>
      </c>
      <c r="E95" s="53" t="s">
        <v>208</v>
      </c>
      <c r="F95" s="369"/>
      <c r="G95" s="369"/>
    </row>
    <row r="96" spans="1:7" x14ac:dyDescent="0.2">
      <c r="A96" s="125" t="s">
        <v>916</v>
      </c>
      <c r="E96" s="53" t="s">
        <v>209</v>
      </c>
      <c r="F96" s="369"/>
      <c r="G96" s="369"/>
    </row>
    <row r="97" spans="1:7" x14ac:dyDescent="0.2">
      <c r="A97" s="125" t="s">
        <v>916</v>
      </c>
      <c r="E97" s="108" t="s">
        <v>213</v>
      </c>
      <c r="F97" s="112" t="s">
        <v>214</v>
      </c>
      <c r="G97" s="112" t="s">
        <v>229</v>
      </c>
    </row>
    <row r="98" spans="1:7" x14ac:dyDescent="0.2">
      <c r="A98" s="125" t="s">
        <v>916</v>
      </c>
      <c r="E98" s="53" t="s">
        <v>402</v>
      </c>
      <c r="F98" s="100" t="s">
        <v>420</v>
      </c>
      <c r="G98" s="100" t="s">
        <v>420</v>
      </c>
    </row>
    <row r="99" spans="1:7" x14ac:dyDescent="0.2">
      <c r="A99" s="125" t="s">
        <v>916</v>
      </c>
      <c r="E99" s="53" t="s">
        <v>215</v>
      </c>
      <c r="F99" s="100" t="s">
        <v>420</v>
      </c>
      <c r="G99" s="100" t="s">
        <v>420</v>
      </c>
    </row>
    <row r="100" spans="1:7" x14ac:dyDescent="0.2">
      <c r="A100" s="125" t="s">
        <v>916</v>
      </c>
      <c r="E100" s="53" t="s">
        <v>216</v>
      </c>
      <c r="F100" s="100" t="s">
        <v>420</v>
      </c>
      <c r="G100" s="100" t="s">
        <v>420</v>
      </c>
    </row>
    <row r="101" spans="1:7" ht="22.5" x14ac:dyDescent="0.2">
      <c r="A101" s="125" t="s">
        <v>916</v>
      </c>
      <c r="E101" s="53" t="s">
        <v>404</v>
      </c>
      <c r="F101" s="100" t="s">
        <v>420</v>
      </c>
      <c r="G101" s="100" t="s">
        <v>420</v>
      </c>
    </row>
    <row r="102" spans="1:7" ht="22.5" x14ac:dyDescent="0.2">
      <c r="A102" s="125" t="s">
        <v>916</v>
      </c>
      <c r="E102" s="53" t="s">
        <v>437</v>
      </c>
      <c r="F102" s="61"/>
      <c r="G102" s="56"/>
    </row>
    <row r="103" spans="1:7" x14ac:dyDescent="0.2">
      <c r="A103" s="125" t="s">
        <v>916</v>
      </c>
      <c r="E103" s="53" t="s">
        <v>217</v>
      </c>
      <c r="F103" s="61"/>
      <c r="G103" s="58" t="s">
        <v>218</v>
      </c>
    </row>
    <row r="104" spans="1:7" ht="22.5" x14ac:dyDescent="0.2">
      <c r="A104" s="125" t="s">
        <v>916</v>
      </c>
      <c r="E104" s="53" t="s">
        <v>219</v>
      </c>
      <c r="F104" s="100" t="s">
        <v>420</v>
      </c>
      <c r="G104" s="100" t="s">
        <v>420</v>
      </c>
    </row>
    <row r="105" spans="1:7" x14ac:dyDescent="0.2">
      <c r="A105" s="125" t="s">
        <v>916</v>
      </c>
      <c r="E105" s="53" t="s">
        <v>406</v>
      </c>
      <c r="F105" s="100" t="s">
        <v>430</v>
      </c>
      <c r="G105" s="100" t="s">
        <v>430</v>
      </c>
    </row>
    <row r="106" spans="1:7" x14ac:dyDescent="0.2">
      <c r="A106" s="125" t="s">
        <v>916</v>
      </c>
      <c r="E106" s="53" t="s">
        <v>220</v>
      </c>
      <c r="F106" s="100" t="s">
        <v>420</v>
      </c>
      <c r="G106" s="100" t="s">
        <v>420</v>
      </c>
    </row>
    <row r="107" spans="1:7" x14ac:dyDescent="0.2">
      <c r="A107" s="125" t="s">
        <v>916</v>
      </c>
      <c r="E107" s="53" t="s">
        <v>221</v>
      </c>
      <c r="F107" s="61"/>
      <c r="G107" s="61"/>
    </row>
    <row r="108" spans="1:7" x14ac:dyDescent="0.2">
      <c r="A108" s="125" t="s">
        <v>916</v>
      </c>
      <c r="E108" s="53" t="s">
        <v>222</v>
      </c>
      <c r="F108" s="61" t="s">
        <v>431</v>
      </c>
      <c r="G108" s="61" t="s">
        <v>431</v>
      </c>
    </row>
    <row r="109" spans="1:7" ht="22.5" x14ac:dyDescent="0.2">
      <c r="A109" s="125" t="s">
        <v>916</v>
      </c>
      <c r="E109" s="53" t="s">
        <v>403</v>
      </c>
      <c r="F109" s="61"/>
      <c r="G109" s="61"/>
    </row>
    <row r="110" spans="1:7" x14ac:dyDescent="0.2">
      <c r="A110" s="125" t="s">
        <v>916</v>
      </c>
      <c r="E110" s="53" t="s">
        <v>223</v>
      </c>
      <c r="F110" s="100" t="s">
        <v>420</v>
      </c>
      <c r="G110" s="100" t="s">
        <v>420</v>
      </c>
    </row>
    <row r="111" spans="1:7" x14ac:dyDescent="0.2">
      <c r="A111" s="125" t="s">
        <v>916</v>
      </c>
      <c r="E111" s="53" t="s">
        <v>405</v>
      </c>
      <c r="F111" s="100" t="s">
        <v>420</v>
      </c>
      <c r="G111" s="100" t="s">
        <v>420</v>
      </c>
    </row>
    <row r="112" spans="1:7" x14ac:dyDescent="0.2">
      <c r="A112" s="125" t="s">
        <v>916</v>
      </c>
      <c r="E112" s="53" t="s">
        <v>224</v>
      </c>
      <c r="F112" s="100" t="s">
        <v>420</v>
      </c>
      <c r="G112" s="100" t="s">
        <v>420</v>
      </c>
    </row>
    <row r="113" spans="1:7" x14ac:dyDescent="0.2">
      <c r="A113" s="125" t="s">
        <v>916</v>
      </c>
      <c r="E113" s="53" t="s">
        <v>225</v>
      </c>
      <c r="F113" s="100" t="s">
        <v>420</v>
      </c>
      <c r="G113" s="100" t="s">
        <v>420</v>
      </c>
    </row>
    <row r="114" spans="1:7" x14ac:dyDescent="0.2">
      <c r="A114" s="125" t="s">
        <v>916</v>
      </c>
      <c r="E114" s="53" t="s">
        <v>226</v>
      </c>
      <c r="F114" s="58" t="s">
        <v>218</v>
      </c>
      <c r="G114" s="100" t="s">
        <v>420</v>
      </c>
    </row>
    <row r="115" spans="1:7" x14ac:dyDescent="0.2">
      <c r="A115" s="125" t="s">
        <v>916</v>
      </c>
      <c r="E115" s="53" t="s">
        <v>432</v>
      </c>
      <c r="F115" s="100" t="s">
        <v>430</v>
      </c>
      <c r="G115" s="100" t="s">
        <v>430</v>
      </c>
    </row>
    <row r="116" spans="1:7" ht="22.5" x14ac:dyDescent="0.2">
      <c r="A116" s="125" t="s">
        <v>916</v>
      </c>
      <c r="E116" s="53" t="s">
        <v>227</v>
      </c>
      <c r="F116" s="61"/>
      <c r="G116" s="56"/>
    </row>
    <row r="117" spans="1:7" x14ac:dyDescent="0.2">
      <c r="A117" s="246" t="s">
        <v>1091</v>
      </c>
      <c r="D117" s="128"/>
      <c r="E117" s="108" t="s">
        <v>1081</v>
      </c>
      <c r="F117" s="130"/>
      <c r="G117" s="129"/>
    </row>
    <row r="118" spans="1:7" x14ac:dyDescent="0.2">
      <c r="A118" s="246" t="s">
        <v>1091</v>
      </c>
      <c r="D118" s="128"/>
      <c r="E118" s="53" t="s">
        <v>1080</v>
      </c>
      <c r="F118" s="58" t="s">
        <v>428</v>
      </c>
      <c r="G118" s="100" t="s">
        <v>420</v>
      </c>
    </row>
    <row r="119" spans="1:7" x14ac:dyDescent="0.2">
      <c r="A119" s="125" t="s">
        <v>916</v>
      </c>
      <c r="E119" s="108" t="s">
        <v>440</v>
      </c>
      <c r="F119" s="113" t="s">
        <v>441</v>
      </c>
      <c r="G119" s="101" t="s">
        <v>372</v>
      </c>
    </row>
    <row r="120" spans="1:7" x14ac:dyDescent="0.2">
      <c r="A120" s="125" t="s">
        <v>916</v>
      </c>
      <c r="E120" s="361" t="s">
        <v>446</v>
      </c>
      <c r="F120" s="53" t="s">
        <v>442</v>
      </c>
      <c r="G120" s="100"/>
    </row>
    <row r="121" spans="1:7" x14ac:dyDescent="0.2">
      <c r="A121" s="125" t="s">
        <v>916</v>
      </c>
      <c r="E121" s="361"/>
      <c r="F121" s="53" t="s">
        <v>228</v>
      </c>
      <c r="G121" s="100"/>
    </row>
    <row r="122" spans="1:7" x14ac:dyDescent="0.2">
      <c r="A122" s="125" t="s">
        <v>916</v>
      </c>
      <c r="E122" s="361"/>
      <c r="F122" s="53" t="s">
        <v>443</v>
      </c>
      <c r="G122" s="100"/>
    </row>
    <row r="123" spans="1:7" x14ac:dyDescent="0.2">
      <c r="A123" s="125" t="s">
        <v>916</v>
      </c>
      <c r="E123" s="361"/>
      <c r="F123" s="53" t="s">
        <v>456</v>
      </c>
      <c r="G123" s="100"/>
    </row>
    <row r="124" spans="1:7" x14ac:dyDescent="0.2">
      <c r="A124" s="125" t="s">
        <v>916</v>
      </c>
      <c r="E124" s="361"/>
      <c r="F124" s="53" t="s">
        <v>444</v>
      </c>
      <c r="G124" s="100"/>
    </row>
    <row r="125" spans="1:7" x14ac:dyDescent="0.2">
      <c r="A125" s="125" t="s">
        <v>916</v>
      </c>
      <c r="E125" s="361"/>
      <c r="F125" s="53" t="s">
        <v>445</v>
      </c>
      <c r="G125" s="100"/>
    </row>
    <row r="126" spans="1:7" x14ac:dyDescent="0.2">
      <c r="A126" s="125" t="s">
        <v>916</v>
      </c>
      <c r="E126" s="361"/>
      <c r="F126" s="53" t="s">
        <v>447</v>
      </c>
      <c r="G126" s="65" t="s">
        <v>218</v>
      </c>
    </row>
    <row r="127" spans="1:7" x14ac:dyDescent="0.2">
      <c r="A127" s="125" t="s">
        <v>1053</v>
      </c>
      <c r="E127" s="361"/>
      <c r="F127" s="53" t="s">
        <v>908</v>
      </c>
      <c r="G127" s="100"/>
    </row>
    <row r="128" spans="1:7" x14ac:dyDescent="0.2">
      <c r="A128" s="125" t="s">
        <v>916</v>
      </c>
      <c r="E128" s="114" t="s">
        <v>448</v>
      </c>
      <c r="F128" s="53" t="s">
        <v>449</v>
      </c>
      <c r="G128" s="100"/>
    </row>
    <row r="129" spans="1:8" x14ac:dyDescent="0.2">
      <c r="A129" s="125" t="s">
        <v>916</v>
      </c>
      <c r="E129" s="114"/>
      <c r="F129" s="53" t="s">
        <v>450</v>
      </c>
      <c r="G129" s="100"/>
    </row>
    <row r="130" spans="1:8" x14ac:dyDescent="0.2">
      <c r="A130" s="125" t="s">
        <v>916</v>
      </c>
      <c r="E130" s="114"/>
      <c r="F130" s="53" t="s">
        <v>451</v>
      </c>
      <c r="G130" s="100"/>
    </row>
    <row r="131" spans="1:8" x14ac:dyDescent="0.2">
      <c r="A131" s="125" t="s">
        <v>916</v>
      </c>
      <c r="E131" s="114"/>
      <c r="F131" s="53" t="s">
        <v>452</v>
      </c>
      <c r="G131" s="100"/>
    </row>
    <row r="132" spans="1:8" x14ac:dyDescent="0.2">
      <c r="A132" s="125" t="s">
        <v>916</v>
      </c>
      <c r="E132" s="114"/>
      <c r="F132" s="53" t="s">
        <v>453</v>
      </c>
      <c r="G132" s="65" t="s">
        <v>218</v>
      </c>
    </row>
    <row r="133" spans="1:8" x14ac:dyDescent="0.2">
      <c r="A133" s="125" t="s">
        <v>916</v>
      </c>
      <c r="E133" s="114"/>
      <c r="F133" s="53" t="s">
        <v>454</v>
      </c>
      <c r="G133" s="100"/>
    </row>
    <row r="134" spans="1:8" x14ac:dyDescent="0.2">
      <c r="A134" s="125" t="s">
        <v>916</v>
      </c>
      <c r="E134" s="8" t="s">
        <v>235</v>
      </c>
      <c r="F134" s="370" t="s">
        <v>230</v>
      </c>
      <c r="G134" s="370"/>
    </row>
    <row r="135" spans="1:8" ht="22.5" x14ac:dyDescent="0.2">
      <c r="A135" s="125" t="s">
        <v>1477</v>
      </c>
      <c r="E135" s="53" t="s">
        <v>1475</v>
      </c>
      <c r="F135" s="363" t="s">
        <v>420</v>
      </c>
      <c r="G135" s="363"/>
    </row>
    <row r="136" spans="1:8" x14ac:dyDescent="0.2">
      <c r="A136" s="125" t="s">
        <v>916</v>
      </c>
      <c r="E136" s="53" t="s">
        <v>407</v>
      </c>
      <c r="F136" s="363" t="s">
        <v>420</v>
      </c>
      <c r="G136" s="363"/>
    </row>
    <row r="137" spans="1:8" x14ac:dyDescent="0.2">
      <c r="A137" s="125" t="s">
        <v>916</v>
      </c>
      <c r="E137" s="361" t="s">
        <v>408</v>
      </c>
      <c r="F137" s="112" t="s">
        <v>410</v>
      </c>
      <c r="G137" s="112" t="s">
        <v>413</v>
      </c>
      <c r="H137" s="112" t="s">
        <v>409</v>
      </c>
    </row>
    <row r="138" spans="1:8" x14ac:dyDescent="0.2">
      <c r="A138" s="125" t="s">
        <v>916</v>
      </c>
      <c r="E138" s="361"/>
      <c r="F138" s="58" t="s">
        <v>411</v>
      </c>
      <c r="G138" s="100" t="s">
        <v>419</v>
      </c>
      <c r="H138" s="100" t="s">
        <v>420</v>
      </c>
    </row>
    <row r="139" spans="1:8" x14ac:dyDescent="0.2">
      <c r="A139" s="125" t="s">
        <v>916</v>
      </c>
      <c r="E139" s="361"/>
      <c r="F139" s="58" t="s">
        <v>412</v>
      </c>
      <c r="G139" s="100" t="s">
        <v>419</v>
      </c>
      <c r="H139" s="100" t="s">
        <v>420</v>
      </c>
    </row>
    <row r="140" spans="1:8" x14ac:dyDescent="0.2">
      <c r="A140" s="125" t="s">
        <v>916</v>
      </c>
      <c r="E140" s="361"/>
      <c r="F140" s="58" t="s">
        <v>414</v>
      </c>
      <c r="G140" s="100" t="s">
        <v>419</v>
      </c>
      <c r="H140" s="100" t="s">
        <v>420</v>
      </c>
    </row>
    <row r="141" spans="1:8" x14ac:dyDescent="0.2">
      <c r="A141" s="125" t="s">
        <v>916</v>
      </c>
      <c r="E141" s="361"/>
      <c r="F141" s="58" t="s">
        <v>415</v>
      </c>
      <c r="G141" s="59"/>
      <c r="H141" s="59"/>
    </row>
    <row r="142" spans="1:8" x14ac:dyDescent="0.2">
      <c r="A142" s="125" t="s">
        <v>916</v>
      </c>
      <c r="E142" s="361"/>
      <c r="F142" s="100" t="s">
        <v>417</v>
      </c>
      <c r="G142" s="100" t="s">
        <v>419</v>
      </c>
      <c r="H142" s="100" t="s">
        <v>420</v>
      </c>
    </row>
    <row r="143" spans="1:8" x14ac:dyDescent="0.2">
      <c r="A143" s="125" t="s">
        <v>916</v>
      </c>
      <c r="E143" s="361"/>
      <c r="F143" s="58" t="s">
        <v>416</v>
      </c>
      <c r="G143" s="100" t="s">
        <v>418</v>
      </c>
    </row>
    <row r="144" spans="1:8" ht="33.75" x14ac:dyDescent="0.2">
      <c r="A144" s="125" t="s">
        <v>916</v>
      </c>
      <c r="E144" s="53" t="s">
        <v>231</v>
      </c>
      <c r="F144" s="60" t="s">
        <v>422</v>
      </c>
      <c r="G144" s="58" t="s">
        <v>421</v>
      </c>
    </row>
    <row r="145" spans="1:7" x14ac:dyDescent="0.2">
      <c r="A145" s="125" t="s">
        <v>916</v>
      </c>
      <c r="E145" s="53" t="s">
        <v>232</v>
      </c>
      <c r="F145" s="60" t="s">
        <v>423</v>
      </c>
      <c r="G145" s="58" t="s">
        <v>421</v>
      </c>
    </row>
    <row r="146" spans="1:7" x14ac:dyDescent="0.2">
      <c r="A146" s="125" t="s">
        <v>916</v>
      </c>
      <c r="E146" s="115" t="s">
        <v>233</v>
      </c>
      <c r="F146" s="363" t="s">
        <v>420</v>
      </c>
      <c r="G146" s="363"/>
    </row>
    <row r="147" spans="1:7" x14ac:dyDescent="0.2">
      <c r="A147" s="125" t="s">
        <v>916</v>
      </c>
      <c r="E147" s="53" t="s">
        <v>429</v>
      </c>
      <c r="F147" s="60" t="s">
        <v>425</v>
      </c>
      <c r="G147" s="58" t="s">
        <v>424</v>
      </c>
    </row>
    <row r="148" spans="1:7" x14ac:dyDescent="0.2">
      <c r="A148" s="125" t="s">
        <v>916</v>
      </c>
      <c r="E148" s="34" t="s">
        <v>234</v>
      </c>
      <c r="F148" s="60" t="s">
        <v>427</v>
      </c>
      <c r="G148" s="58" t="s">
        <v>426</v>
      </c>
    </row>
    <row r="149" spans="1:7" x14ac:dyDescent="0.2">
      <c r="A149" s="125" t="s">
        <v>1069</v>
      </c>
      <c r="E149" s="377" t="s">
        <v>1070</v>
      </c>
      <c r="F149" s="363" t="s">
        <v>420</v>
      </c>
      <c r="G149" s="363"/>
    </row>
    <row r="150" spans="1:7" x14ac:dyDescent="0.2">
      <c r="A150" s="125" t="s">
        <v>1414</v>
      </c>
      <c r="E150" s="378"/>
      <c r="F150" s="60" t="s">
        <v>433</v>
      </c>
      <c r="G150" s="58" t="s">
        <v>1419</v>
      </c>
    </row>
    <row r="151" spans="1:7" x14ac:dyDescent="0.2">
      <c r="A151" s="125" t="s">
        <v>1414</v>
      </c>
      <c r="E151" s="379"/>
      <c r="F151" s="60" t="s">
        <v>433</v>
      </c>
      <c r="G151" s="58" t="s">
        <v>1420</v>
      </c>
    </row>
    <row r="152" spans="1:7" ht="22.5" x14ac:dyDescent="0.2">
      <c r="A152" s="125" t="s">
        <v>916</v>
      </c>
      <c r="E152" s="106" t="s">
        <v>236</v>
      </c>
      <c r="F152" s="363"/>
      <c r="G152" s="363"/>
    </row>
    <row r="153" spans="1:7" s="128" customFormat="1" x14ac:dyDescent="0.2">
      <c r="A153" s="246" t="s">
        <v>1091</v>
      </c>
      <c r="B153" s="90"/>
      <c r="C153" s="89"/>
      <c r="E153" s="106" t="s">
        <v>1076</v>
      </c>
      <c r="F153" s="58" t="s">
        <v>428</v>
      </c>
      <c r="G153" s="100" t="s">
        <v>420</v>
      </c>
    </row>
    <row r="154" spans="1:7" ht="20.65" customHeight="1" x14ac:dyDescent="0.2">
      <c r="A154" s="125" t="s">
        <v>916</v>
      </c>
      <c r="E154" s="362" t="s">
        <v>237</v>
      </c>
      <c r="F154" s="58" t="s">
        <v>428</v>
      </c>
      <c r="G154" s="100" t="s">
        <v>420</v>
      </c>
    </row>
    <row r="155" spans="1:7" x14ac:dyDescent="0.2">
      <c r="A155" s="125" t="s">
        <v>916</v>
      </c>
      <c r="E155" s="362"/>
      <c r="F155" s="58" t="s">
        <v>416</v>
      </c>
      <c r="G155" s="62"/>
    </row>
    <row r="156" spans="1:7" ht="20.65" customHeight="1" x14ac:dyDescent="0.2">
      <c r="A156" s="125" t="s">
        <v>916</v>
      </c>
      <c r="E156" s="362" t="s">
        <v>244</v>
      </c>
      <c r="F156" s="363" t="s">
        <v>420</v>
      </c>
      <c r="G156" s="363"/>
    </row>
    <row r="157" spans="1:7" x14ac:dyDescent="0.2">
      <c r="A157" s="125" t="s">
        <v>916</v>
      </c>
      <c r="E157" s="362"/>
      <c r="F157" s="58" t="s">
        <v>416</v>
      </c>
      <c r="G157" s="62"/>
    </row>
    <row r="158" spans="1:7" x14ac:dyDescent="0.2">
      <c r="A158" s="125" t="s">
        <v>916</v>
      </c>
      <c r="E158" s="106" t="s">
        <v>238</v>
      </c>
      <c r="F158" s="365" t="s">
        <v>434</v>
      </c>
      <c r="G158" s="365"/>
    </row>
    <row r="159" spans="1:7" x14ac:dyDescent="0.2">
      <c r="A159" s="125" t="s">
        <v>916</v>
      </c>
      <c r="E159" s="106" t="s">
        <v>330</v>
      </c>
      <c r="F159" s="365" t="s">
        <v>434</v>
      </c>
      <c r="G159" s="365"/>
    </row>
    <row r="160" spans="1:7" x14ac:dyDescent="0.2">
      <c r="A160" s="125" t="s">
        <v>916</v>
      </c>
      <c r="E160" s="106" t="s">
        <v>331</v>
      </c>
      <c r="F160" s="365" t="s">
        <v>434</v>
      </c>
      <c r="G160" s="365"/>
    </row>
    <row r="161" spans="1:7" x14ac:dyDescent="0.2">
      <c r="A161" s="125" t="s">
        <v>916</v>
      </c>
      <c r="E161" s="106" t="s">
        <v>239</v>
      </c>
      <c r="F161" s="365" t="s">
        <v>434</v>
      </c>
      <c r="G161" s="365"/>
    </row>
    <row r="162" spans="1:7" ht="22.5" x14ac:dyDescent="0.2">
      <c r="A162" s="125" t="s">
        <v>1053</v>
      </c>
      <c r="E162" s="106" t="s">
        <v>1054</v>
      </c>
      <c r="F162" s="363" t="s">
        <v>420</v>
      </c>
      <c r="G162" s="363"/>
    </row>
    <row r="163" spans="1:7" x14ac:dyDescent="0.2">
      <c r="A163" s="125" t="s">
        <v>916</v>
      </c>
      <c r="E163" s="116" t="s">
        <v>240</v>
      </c>
      <c r="F163" s="364"/>
      <c r="G163" s="364"/>
    </row>
    <row r="164" spans="1:7" x14ac:dyDescent="0.2">
      <c r="A164" s="125" t="s">
        <v>916</v>
      </c>
      <c r="E164" s="106" t="s">
        <v>241</v>
      </c>
      <c r="F164" s="363"/>
      <c r="G164" s="363"/>
    </row>
    <row r="165" spans="1:7" x14ac:dyDescent="0.2">
      <c r="A165" s="125" t="s">
        <v>916</v>
      </c>
      <c r="E165" s="106" t="s">
        <v>242</v>
      </c>
      <c r="F165" s="363"/>
      <c r="G165" s="363"/>
    </row>
    <row r="166" spans="1:7" x14ac:dyDescent="0.2">
      <c r="A166" s="125" t="s">
        <v>916</v>
      </c>
      <c r="E166" s="106" t="s">
        <v>243</v>
      </c>
      <c r="F166" s="363"/>
      <c r="G166" s="363"/>
    </row>
    <row r="167" spans="1:7" x14ac:dyDescent="0.2">
      <c r="A167" s="125" t="s">
        <v>916</v>
      </c>
      <c r="E167" s="123"/>
      <c r="F167" s="124"/>
      <c r="G167" s="123"/>
    </row>
    <row r="168" spans="1:7" ht="15" x14ac:dyDescent="0.2">
      <c r="A168" s="125" t="s">
        <v>1053</v>
      </c>
      <c r="E168" s="105" t="s">
        <v>335</v>
      </c>
      <c r="F168" s="366" t="s">
        <v>938</v>
      </c>
      <c r="G168" s="367"/>
    </row>
    <row r="169" spans="1:7" ht="15" x14ac:dyDescent="0.2">
      <c r="A169" s="125" t="s">
        <v>1053</v>
      </c>
      <c r="E169" s="105" t="s">
        <v>336</v>
      </c>
      <c r="F169" s="366" t="s">
        <v>939</v>
      </c>
      <c r="G169" s="367"/>
    </row>
    <row r="170" spans="1:7" ht="15" x14ac:dyDescent="0.2">
      <c r="A170" s="125" t="s">
        <v>1053</v>
      </c>
      <c r="E170" s="106" t="s">
        <v>245</v>
      </c>
      <c r="F170" s="366" t="s">
        <v>940</v>
      </c>
      <c r="G170" s="367"/>
    </row>
    <row r="171" spans="1:7" ht="15" x14ac:dyDescent="0.25">
      <c r="A171" s="125" t="s">
        <v>916</v>
      </c>
      <c r="E171"/>
      <c r="F171"/>
      <c r="G171"/>
    </row>
    <row r="172" spans="1:7" ht="15" x14ac:dyDescent="0.25">
      <c r="A172" s="125" t="s">
        <v>916</v>
      </c>
      <c r="E172" s="360" t="s">
        <v>337</v>
      </c>
      <c r="F172" s="360"/>
      <c r="G172" s="360"/>
    </row>
    <row r="173" spans="1:7" ht="15" x14ac:dyDescent="0.25">
      <c r="A173" s="125" t="s">
        <v>916</v>
      </c>
      <c r="E173"/>
      <c r="F173"/>
      <c r="G173"/>
    </row>
    <row r="174" spans="1:7" ht="15" x14ac:dyDescent="0.25">
      <c r="A174" s="125" t="s">
        <v>916</v>
      </c>
      <c r="E174" s="36" t="s">
        <v>340</v>
      </c>
      <c r="F174"/>
      <c r="G174"/>
    </row>
    <row r="175" spans="1:7" ht="15" x14ac:dyDescent="0.25">
      <c r="A175" s="125" t="s">
        <v>916</v>
      </c>
      <c r="E175" s="37" t="s">
        <v>338</v>
      </c>
      <c r="F175"/>
      <c r="G175"/>
    </row>
    <row r="176" spans="1:7" ht="15" x14ac:dyDescent="0.25">
      <c r="A176" s="125" t="s">
        <v>916</v>
      </c>
      <c r="E176" s="38" t="s">
        <v>341</v>
      </c>
      <c r="F176"/>
      <c r="G176"/>
    </row>
  </sheetData>
  <mergeCells count="81">
    <mergeCell ref="E80:E82"/>
    <mergeCell ref="E149:E151"/>
    <mergeCell ref="F135:G135"/>
    <mergeCell ref="F74:G74"/>
    <mergeCell ref="F59:G59"/>
    <mergeCell ref="F94:G94"/>
    <mergeCell ref="E87:E88"/>
    <mergeCell ref="E120:E127"/>
    <mergeCell ref="F75:G75"/>
    <mergeCell ref="F91:G91"/>
    <mergeCell ref="F84:G84"/>
    <mergeCell ref="F85:G85"/>
    <mergeCell ref="F86:G86"/>
    <mergeCell ref="F64:G64"/>
    <mergeCell ref="F65:G65"/>
    <mergeCell ref="F89:G89"/>
    <mergeCell ref="F78:G78"/>
    <mergeCell ref="F76:G76"/>
    <mergeCell ref="F77:G77"/>
    <mergeCell ref="F60:G60"/>
    <mergeCell ref="F45:G45"/>
    <mergeCell ref="F46:G46"/>
    <mergeCell ref="F47:G47"/>
    <mergeCell ref="F48:G48"/>
    <mergeCell ref="F63:G63"/>
    <mergeCell ref="F66:G66"/>
    <mergeCell ref="F67:G67"/>
    <mergeCell ref="E72:E73"/>
    <mergeCell ref="F12:G12"/>
    <mergeCell ref="F54:G54"/>
    <mergeCell ref="F14:G14"/>
    <mergeCell ref="F15:G15"/>
    <mergeCell ref="F16:G16"/>
    <mergeCell ref="F13:G13"/>
    <mergeCell ref="E35:G35"/>
    <mergeCell ref="F36:G36"/>
    <mergeCell ref="E43:E44"/>
    <mergeCell ref="E61:E62"/>
    <mergeCell ref="E55:E56"/>
    <mergeCell ref="E49:E53"/>
    <mergeCell ref="E68:E71"/>
    <mergeCell ref="E26:E27"/>
    <mergeCell ref="E30:E31"/>
    <mergeCell ref="E3:G3"/>
    <mergeCell ref="F4:G4"/>
    <mergeCell ref="F6:G6"/>
    <mergeCell ref="F7:G7"/>
    <mergeCell ref="E9:G9"/>
    <mergeCell ref="F5:G5"/>
    <mergeCell ref="F10:G10"/>
    <mergeCell ref="F11:G11"/>
    <mergeCell ref="E23:E25"/>
    <mergeCell ref="F37:G37"/>
    <mergeCell ref="F156:G156"/>
    <mergeCell ref="F146:G146"/>
    <mergeCell ref="F149:G149"/>
    <mergeCell ref="F152:G152"/>
    <mergeCell ref="F134:G134"/>
    <mergeCell ref="F136:G136"/>
    <mergeCell ref="F96:G96"/>
    <mergeCell ref="F95:G95"/>
    <mergeCell ref="F83:G83"/>
    <mergeCell ref="F92:G92"/>
    <mergeCell ref="F93:G93"/>
    <mergeCell ref="F90:G90"/>
    <mergeCell ref="E172:G172"/>
    <mergeCell ref="E137:E143"/>
    <mergeCell ref="E154:E155"/>
    <mergeCell ref="E156:E157"/>
    <mergeCell ref="F164:G164"/>
    <mergeCell ref="F165:G165"/>
    <mergeCell ref="F166:G166"/>
    <mergeCell ref="F162:G162"/>
    <mergeCell ref="F163:G163"/>
    <mergeCell ref="F158:G158"/>
    <mergeCell ref="F159:G159"/>
    <mergeCell ref="F161:G161"/>
    <mergeCell ref="F168:G168"/>
    <mergeCell ref="F169:G169"/>
    <mergeCell ref="F170:G170"/>
    <mergeCell ref="F160:G160"/>
  </mergeCells>
  <hyperlinks>
    <hyperlink ref="E1" location="Contents!A1" tooltip="Click to Goto Sheet" display="Goto Contents" xr:uid="{DCD5CD01-D023-4499-B8AA-BCDBD4CCE7AC}"/>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49C17-F6DB-4556-B6CC-4E6F97B078F9}">
  <sheetPr codeName="Sheet21">
    <tabColor theme="4" tint="-0.249977111117893"/>
    <pageSetUpPr fitToPage="1"/>
  </sheetPr>
  <dimension ref="A1:U105"/>
  <sheetViews>
    <sheetView zoomScaleNormal="100" workbookViewId="0">
      <pane ySplit="17" topLeftCell="A18" activePane="bottomLeft" state="frozen"/>
      <selection pane="bottomLeft" activeCell="L13" sqref="L13"/>
    </sheetView>
  </sheetViews>
  <sheetFormatPr defaultColWidth="9.140625" defaultRowHeight="11.25" x14ac:dyDescent="0.25"/>
  <cols>
    <col min="1" max="1" width="12.28515625" style="125" customWidth="1"/>
    <col min="2" max="2" width="14.5703125" style="125" hidden="1" customWidth="1"/>
    <col min="3" max="3" width="43.42578125" style="127" hidden="1" customWidth="1"/>
    <col min="4" max="4" width="2.7109375" style="127" customWidth="1"/>
    <col min="5" max="5" width="5.7109375" style="127" customWidth="1"/>
    <col min="6" max="6" width="15.7109375" style="127" customWidth="1"/>
    <col min="7" max="7" width="5.7109375" style="127" customWidth="1"/>
    <col min="8" max="8" width="30.7109375" style="127" customWidth="1"/>
    <col min="9" max="9" width="8.7109375" style="125" customWidth="1"/>
    <col min="10" max="10" width="38.7109375" style="127" customWidth="1"/>
    <col min="11" max="11" width="14.5703125" style="125" bestFit="1" customWidth="1"/>
    <col min="12" max="12" width="20.7109375" style="127" bestFit="1" customWidth="1"/>
    <col min="13" max="13" width="20.7109375" style="127" customWidth="1"/>
    <col min="14" max="16" width="14.7109375" style="127" customWidth="1"/>
    <col min="17" max="17" width="1.85546875" style="127" customWidth="1"/>
    <col min="18" max="18" width="14.7109375" style="127" customWidth="1"/>
    <col min="19" max="19" width="17.7109375" style="127" customWidth="1"/>
    <col min="20" max="20" width="14.7109375" style="127" customWidth="1"/>
    <col min="21" max="21" width="50.7109375" style="127" customWidth="1"/>
    <col min="22" max="23" width="10.7109375" style="127" customWidth="1"/>
    <col min="24" max="16384" width="9.140625" style="127"/>
  </cols>
  <sheetData>
    <row r="1" spans="1:21" ht="23.25" thickBot="1" x14ac:dyDescent="0.3">
      <c r="A1" s="119" t="s">
        <v>918</v>
      </c>
      <c r="B1" s="119" t="s">
        <v>934</v>
      </c>
      <c r="C1" s="120" t="s">
        <v>917</v>
      </c>
      <c r="L1" s="312" t="s">
        <v>1411</v>
      </c>
      <c r="N1" s="125"/>
      <c r="O1" s="125"/>
      <c r="P1" s="125"/>
      <c r="Q1" s="125"/>
      <c r="R1" s="125"/>
      <c r="S1" s="125"/>
      <c r="T1" s="125"/>
    </row>
    <row r="2" spans="1:21" customFormat="1" ht="15" x14ac:dyDescent="0.25">
      <c r="A2" s="125" t="s">
        <v>1337</v>
      </c>
      <c r="B2" s="125"/>
      <c r="C2" s="127"/>
      <c r="D2" s="70"/>
      <c r="E2" s="451" t="s">
        <v>481</v>
      </c>
      <c r="F2" s="452"/>
      <c r="G2" s="452"/>
      <c r="H2" s="452"/>
      <c r="I2" s="489"/>
      <c r="J2" s="490"/>
      <c r="K2" s="70"/>
      <c r="L2" s="70"/>
      <c r="M2" s="70"/>
      <c r="N2" s="70"/>
      <c r="O2" s="70"/>
      <c r="P2" s="70"/>
      <c r="Q2" s="70"/>
      <c r="R2" s="70"/>
      <c r="S2" s="70"/>
      <c r="T2" s="70"/>
      <c r="U2" s="70"/>
    </row>
    <row r="3" spans="1:21" customFormat="1" ht="15" x14ac:dyDescent="0.25">
      <c r="A3" s="125" t="s">
        <v>1337</v>
      </c>
      <c r="B3" s="125"/>
      <c r="C3" s="127"/>
      <c r="D3" s="70"/>
      <c r="E3" s="445" t="s">
        <v>482</v>
      </c>
      <c r="F3" s="446"/>
      <c r="G3" s="446"/>
      <c r="H3" s="446"/>
      <c r="I3" s="476"/>
      <c r="J3" s="491"/>
      <c r="K3" s="70"/>
      <c r="L3" s="70"/>
      <c r="M3" s="70"/>
      <c r="N3" s="70"/>
      <c r="O3" s="70"/>
      <c r="P3" s="70"/>
      <c r="Q3" s="70"/>
      <c r="R3" s="70"/>
      <c r="S3" s="70"/>
      <c r="T3" s="70"/>
      <c r="U3" s="70"/>
    </row>
    <row r="4" spans="1:21" customFormat="1" ht="15" x14ac:dyDescent="0.25">
      <c r="A4" s="125" t="s">
        <v>1337</v>
      </c>
      <c r="B4" s="125"/>
      <c r="C4" s="127"/>
      <c r="D4" s="70"/>
      <c r="E4" s="445" t="s">
        <v>483</v>
      </c>
      <c r="F4" s="446"/>
      <c r="G4" s="446"/>
      <c r="H4" s="446"/>
      <c r="I4" s="476"/>
      <c r="J4" s="491"/>
      <c r="K4" s="70"/>
      <c r="L4" s="70"/>
      <c r="M4" s="70"/>
      <c r="N4" s="70"/>
      <c r="O4" s="70"/>
      <c r="P4" s="70"/>
      <c r="Q4" s="70"/>
      <c r="R4" s="70"/>
      <c r="S4" s="70"/>
      <c r="T4" s="70"/>
      <c r="U4" s="70"/>
    </row>
    <row r="5" spans="1:21" customFormat="1" ht="15" x14ac:dyDescent="0.25">
      <c r="A5" s="125" t="s">
        <v>1337</v>
      </c>
      <c r="B5" s="125"/>
      <c r="C5" s="127"/>
      <c r="D5" s="70"/>
      <c r="E5" s="445" t="s">
        <v>1245</v>
      </c>
      <c r="F5" s="446"/>
      <c r="G5" s="446"/>
      <c r="H5" s="446"/>
      <c r="I5" s="476"/>
      <c r="J5" s="491"/>
      <c r="K5" s="70"/>
      <c r="L5" s="70"/>
      <c r="M5" s="70"/>
      <c r="N5" s="70"/>
      <c r="O5" s="70"/>
      <c r="P5" s="70"/>
      <c r="Q5" s="70"/>
      <c r="R5" s="70"/>
      <c r="S5" s="70"/>
      <c r="T5" s="70"/>
      <c r="U5" s="70"/>
    </row>
    <row r="6" spans="1:21" customFormat="1" ht="15" x14ac:dyDescent="0.25">
      <c r="A6" s="125" t="s">
        <v>1337</v>
      </c>
      <c r="B6" s="125"/>
      <c r="C6" s="127"/>
      <c r="D6" s="70"/>
      <c r="E6" s="445" t="s">
        <v>1244</v>
      </c>
      <c r="F6" s="446"/>
      <c r="G6" s="446"/>
      <c r="H6" s="446"/>
      <c r="I6" s="476"/>
      <c r="J6" s="491"/>
      <c r="K6" s="70"/>
      <c r="L6" s="70"/>
      <c r="M6" s="70"/>
      <c r="N6" s="70"/>
      <c r="O6" s="70"/>
      <c r="P6" s="70"/>
      <c r="Q6" s="70"/>
      <c r="R6" s="70"/>
      <c r="S6" s="70"/>
      <c r="T6" s="70"/>
      <c r="U6" s="70"/>
    </row>
    <row r="7" spans="1:21" customFormat="1" ht="15" x14ac:dyDescent="0.25">
      <c r="A7" s="125" t="s">
        <v>1337</v>
      </c>
      <c r="B7" s="125"/>
      <c r="C7" s="127"/>
      <c r="D7" s="70"/>
      <c r="E7" s="445" t="s">
        <v>1322</v>
      </c>
      <c r="F7" s="446"/>
      <c r="G7" s="446"/>
      <c r="H7" s="446"/>
      <c r="I7" s="476"/>
      <c r="J7" s="491"/>
      <c r="K7" s="70"/>
      <c r="L7" s="70"/>
      <c r="M7" s="70"/>
      <c r="N7" s="70"/>
      <c r="O7" s="70"/>
      <c r="P7" s="70"/>
      <c r="Q7" s="70"/>
      <c r="R7" s="70"/>
      <c r="S7" s="70"/>
      <c r="T7" s="70"/>
      <c r="U7" s="70"/>
    </row>
    <row r="8" spans="1:21" customFormat="1" ht="15" x14ac:dyDescent="0.25">
      <c r="A8" s="125" t="s">
        <v>1337</v>
      </c>
      <c r="B8" s="125"/>
      <c r="C8" s="127"/>
      <c r="D8" s="70"/>
      <c r="E8" s="445" t="s">
        <v>1320</v>
      </c>
      <c r="F8" s="446"/>
      <c r="G8" s="446"/>
      <c r="H8" s="446"/>
      <c r="I8" s="476"/>
      <c r="J8" s="491"/>
      <c r="K8" s="70"/>
      <c r="L8" s="70"/>
      <c r="M8" s="70"/>
      <c r="N8" s="70"/>
      <c r="O8" s="70"/>
      <c r="P8" s="70"/>
      <c r="Q8" s="70"/>
      <c r="R8" s="70"/>
      <c r="S8" s="70"/>
      <c r="T8" s="70"/>
      <c r="U8" s="70"/>
    </row>
    <row r="9" spans="1:21" customFormat="1" ht="15" x14ac:dyDescent="0.25">
      <c r="A9" s="125" t="s">
        <v>1337</v>
      </c>
      <c r="B9" s="125"/>
      <c r="C9" s="127"/>
      <c r="D9" s="70"/>
      <c r="E9" s="445" t="s">
        <v>1098</v>
      </c>
      <c r="F9" s="446"/>
      <c r="G9" s="446"/>
      <c r="H9" s="446"/>
      <c r="I9" s="478" t="s">
        <v>1099</v>
      </c>
      <c r="J9" s="497"/>
      <c r="K9" s="70"/>
      <c r="L9" s="70"/>
      <c r="M9" s="70"/>
      <c r="N9" s="70"/>
      <c r="O9" s="70"/>
      <c r="P9" s="70"/>
      <c r="Q9" s="70"/>
      <c r="R9" s="70"/>
      <c r="S9" s="70"/>
      <c r="T9" s="70"/>
      <c r="U9" s="70"/>
    </row>
    <row r="10" spans="1:21" customFormat="1" ht="15" x14ac:dyDescent="0.25">
      <c r="A10" s="125" t="s">
        <v>1622</v>
      </c>
      <c r="B10" s="90" t="s">
        <v>1564</v>
      </c>
      <c r="C10" s="89" t="s">
        <v>1523</v>
      </c>
      <c r="D10" s="70"/>
      <c r="E10" s="445" t="s">
        <v>1519</v>
      </c>
      <c r="F10" s="446"/>
      <c r="G10" s="446"/>
      <c r="H10" s="446"/>
      <c r="I10" s="478"/>
      <c r="J10" s="497"/>
      <c r="K10" s="70"/>
      <c r="L10" s="70"/>
      <c r="M10" s="70"/>
      <c r="N10" s="70"/>
      <c r="O10" s="70"/>
      <c r="P10" s="70"/>
      <c r="Q10" s="70"/>
      <c r="R10" s="70"/>
      <c r="S10" s="70"/>
      <c r="T10" s="70"/>
      <c r="U10" s="70"/>
    </row>
    <row r="11" spans="1:21" customFormat="1" ht="15" x14ac:dyDescent="0.25">
      <c r="A11" s="125" t="s">
        <v>1622</v>
      </c>
      <c r="B11" s="90" t="s">
        <v>1564</v>
      </c>
      <c r="C11" s="89" t="s">
        <v>1523</v>
      </c>
      <c r="D11" s="70"/>
      <c r="E11" s="445" t="s">
        <v>1520</v>
      </c>
      <c r="F11" s="446"/>
      <c r="G11" s="446"/>
      <c r="H11" s="446"/>
      <c r="I11" s="478"/>
      <c r="J11" s="497"/>
      <c r="K11" s="70"/>
      <c r="L11" s="70"/>
      <c r="M11" s="70"/>
      <c r="N11" s="70"/>
      <c r="O11" s="70"/>
      <c r="P11" s="70"/>
      <c r="Q11" s="70"/>
      <c r="R11" s="70"/>
      <c r="S11" s="70"/>
      <c r="T11" s="70"/>
      <c r="U11" s="70"/>
    </row>
    <row r="12" spans="1:21" customFormat="1" ht="15" x14ac:dyDescent="0.25">
      <c r="A12" s="125" t="s">
        <v>1622</v>
      </c>
      <c r="B12" s="90" t="s">
        <v>1564</v>
      </c>
      <c r="C12" s="89" t="s">
        <v>1523</v>
      </c>
      <c r="D12" s="70"/>
      <c r="E12" s="445" t="s">
        <v>1521</v>
      </c>
      <c r="F12" s="446"/>
      <c r="G12" s="446"/>
      <c r="H12" s="446"/>
      <c r="I12" s="478"/>
      <c r="J12" s="497"/>
      <c r="K12" s="70"/>
      <c r="L12" s="70"/>
      <c r="M12" s="70"/>
      <c r="N12" s="70"/>
      <c r="O12" s="70"/>
      <c r="P12" s="70"/>
      <c r="Q12" s="70"/>
      <c r="R12" s="70"/>
      <c r="S12" s="70"/>
      <c r="T12" s="70"/>
      <c r="U12" s="70"/>
    </row>
    <row r="13" spans="1:21" customFormat="1" ht="15" x14ac:dyDescent="0.25">
      <c r="A13" s="125" t="s">
        <v>1622</v>
      </c>
      <c r="B13" s="90" t="s">
        <v>1564</v>
      </c>
      <c r="C13" s="89" t="s">
        <v>1523</v>
      </c>
      <c r="D13" s="70"/>
      <c r="E13" s="445" t="s">
        <v>1522</v>
      </c>
      <c r="F13" s="446"/>
      <c r="G13" s="446"/>
      <c r="H13" s="446"/>
      <c r="I13" s="478"/>
      <c r="J13" s="497"/>
      <c r="K13" s="70"/>
      <c r="L13" s="70"/>
      <c r="M13" s="70"/>
      <c r="N13" s="70"/>
      <c r="O13" s="70"/>
      <c r="P13" s="70"/>
      <c r="Q13" s="70"/>
      <c r="R13" s="70"/>
      <c r="S13" s="70"/>
      <c r="T13" s="70"/>
      <c r="U13" s="70"/>
    </row>
    <row r="14" spans="1:21" customFormat="1" ht="15" x14ac:dyDescent="0.25">
      <c r="A14" s="127"/>
      <c r="B14" s="127"/>
      <c r="C14" s="127"/>
      <c r="D14" s="127"/>
      <c r="E14" s="127"/>
      <c r="F14" s="127"/>
      <c r="G14" s="127"/>
      <c r="H14" s="127"/>
      <c r="I14" s="127"/>
      <c r="J14" s="127"/>
      <c r="K14" s="127"/>
      <c r="L14" s="127"/>
      <c r="M14" s="70"/>
      <c r="N14" s="70"/>
      <c r="O14" s="70"/>
      <c r="P14" s="70"/>
      <c r="Q14" s="70"/>
      <c r="R14" s="70"/>
      <c r="S14" s="70"/>
      <c r="T14" s="70"/>
      <c r="U14" s="70"/>
    </row>
    <row r="15" spans="1:21" x14ac:dyDescent="0.25">
      <c r="A15" s="125" t="s">
        <v>1053</v>
      </c>
      <c r="E15" s="436" t="s">
        <v>55</v>
      </c>
      <c r="F15" s="436" t="s">
        <v>83</v>
      </c>
      <c r="G15" s="436" t="s">
        <v>121</v>
      </c>
      <c r="H15" s="436" t="s">
        <v>0</v>
      </c>
      <c r="I15" s="436" t="s">
        <v>101</v>
      </c>
      <c r="J15" s="436" t="s">
        <v>10</v>
      </c>
      <c r="K15" s="436" t="s">
        <v>71</v>
      </c>
      <c r="L15" s="436" t="s">
        <v>1</v>
      </c>
      <c r="M15" s="436" t="s">
        <v>1323</v>
      </c>
      <c r="N15" s="461" t="s">
        <v>2</v>
      </c>
      <c r="O15" s="462"/>
      <c r="P15" s="462"/>
      <c r="Q15" s="462"/>
      <c r="R15" s="462"/>
      <c r="S15" s="462"/>
      <c r="T15" s="462"/>
      <c r="U15" s="457" t="s">
        <v>152</v>
      </c>
    </row>
    <row r="16" spans="1:21" ht="11.25" customHeight="1" x14ac:dyDescent="0.25">
      <c r="A16" s="125" t="s">
        <v>1337</v>
      </c>
      <c r="E16" s="528"/>
      <c r="F16" s="528"/>
      <c r="G16" s="528"/>
      <c r="H16" s="528"/>
      <c r="I16" s="528"/>
      <c r="J16" s="528"/>
      <c r="K16" s="528"/>
      <c r="L16" s="528"/>
      <c r="M16" s="528"/>
      <c r="N16" s="474" t="s">
        <v>1390</v>
      </c>
      <c r="O16" s="474" t="s">
        <v>1207</v>
      </c>
      <c r="P16" s="474"/>
      <c r="Q16" s="474"/>
      <c r="R16" s="474"/>
      <c r="S16" s="474"/>
      <c r="T16" s="474" t="s">
        <v>1391</v>
      </c>
      <c r="U16" s="529"/>
    </row>
    <row r="17" spans="1:21" ht="45" x14ac:dyDescent="0.25">
      <c r="A17" s="125" t="s">
        <v>1337</v>
      </c>
      <c r="E17" s="437"/>
      <c r="F17" s="437"/>
      <c r="G17" s="437"/>
      <c r="H17" s="437"/>
      <c r="I17" s="437"/>
      <c r="J17" s="437"/>
      <c r="K17" s="437"/>
      <c r="L17" s="437"/>
      <c r="M17" s="437"/>
      <c r="N17" s="474"/>
      <c r="O17" s="225" t="s">
        <v>1392</v>
      </c>
      <c r="P17" s="225" t="s">
        <v>1393</v>
      </c>
      <c r="Q17" s="253"/>
      <c r="R17" s="225" t="s">
        <v>1394</v>
      </c>
      <c r="S17" s="225" t="s">
        <v>1395</v>
      </c>
      <c r="T17" s="474"/>
      <c r="U17" s="458"/>
    </row>
    <row r="18" spans="1:21" ht="11.25" customHeight="1" x14ac:dyDescent="0.25">
      <c r="A18" s="125" t="s">
        <v>1091</v>
      </c>
      <c r="E18" s="430" t="s">
        <v>587</v>
      </c>
      <c r="F18" s="430" t="s">
        <v>906</v>
      </c>
      <c r="G18" s="362" t="s">
        <v>56</v>
      </c>
      <c r="H18" s="362" t="s">
        <v>18</v>
      </c>
      <c r="I18" s="430" t="s">
        <v>98</v>
      </c>
      <c r="J18" s="362" t="s">
        <v>1092</v>
      </c>
      <c r="K18" s="137" t="s">
        <v>34</v>
      </c>
      <c r="L18" s="362" t="s">
        <v>46</v>
      </c>
      <c r="M18" s="137"/>
      <c r="N18" s="254"/>
      <c r="O18" s="254"/>
      <c r="P18" s="254"/>
      <c r="Q18" s="253"/>
      <c r="R18" s="254"/>
      <c r="S18" s="254"/>
      <c r="T18" s="254"/>
      <c r="U18" s="254"/>
    </row>
    <row r="19" spans="1:21" ht="11.25" customHeight="1" x14ac:dyDescent="0.25">
      <c r="A19" s="125" t="s">
        <v>1053</v>
      </c>
      <c r="E19" s="430"/>
      <c r="F19" s="430"/>
      <c r="G19" s="362"/>
      <c r="H19" s="362"/>
      <c r="I19" s="430"/>
      <c r="J19" s="362"/>
      <c r="K19" s="137" t="s">
        <v>35</v>
      </c>
      <c r="L19" s="362"/>
      <c r="M19" s="137"/>
      <c r="N19" s="254"/>
      <c r="O19" s="254"/>
      <c r="P19" s="254"/>
      <c r="Q19" s="253"/>
      <c r="R19" s="254"/>
      <c r="S19" s="254"/>
      <c r="T19" s="254"/>
      <c r="U19" s="254"/>
    </row>
    <row r="20" spans="1:21" ht="11.25" customHeight="1" x14ac:dyDescent="0.25">
      <c r="A20" s="125" t="s">
        <v>1053</v>
      </c>
      <c r="E20" s="430"/>
      <c r="F20" s="430"/>
      <c r="G20" s="362"/>
      <c r="H20" s="362"/>
      <c r="I20" s="430"/>
      <c r="J20" s="362"/>
      <c r="K20" s="137" t="s">
        <v>36</v>
      </c>
      <c r="L20" s="362"/>
      <c r="M20" s="137"/>
      <c r="N20" s="254"/>
      <c r="O20" s="254"/>
      <c r="P20" s="254"/>
      <c r="Q20" s="253"/>
      <c r="R20" s="254"/>
      <c r="S20" s="254"/>
      <c r="T20" s="254"/>
      <c r="U20" s="254"/>
    </row>
    <row r="21" spans="1:21" ht="11.25" customHeight="1" x14ac:dyDescent="0.25">
      <c r="A21" s="125" t="s">
        <v>1091</v>
      </c>
      <c r="E21" s="430"/>
      <c r="F21" s="430"/>
      <c r="G21" s="362"/>
      <c r="H21" s="362"/>
      <c r="I21" s="430"/>
      <c r="J21" s="137" t="s">
        <v>1077</v>
      </c>
      <c r="K21" s="137" t="s">
        <v>36</v>
      </c>
      <c r="L21" s="137" t="s">
        <v>1078</v>
      </c>
      <c r="M21" s="137"/>
      <c r="N21" s="254"/>
      <c r="O21" s="254"/>
      <c r="P21" s="254"/>
      <c r="Q21" s="253"/>
      <c r="R21" s="254"/>
      <c r="S21" s="254"/>
      <c r="T21" s="254"/>
      <c r="U21" s="254"/>
    </row>
    <row r="22" spans="1:21" ht="11.25" customHeight="1" x14ac:dyDescent="0.25">
      <c r="A22" s="125" t="s">
        <v>1053</v>
      </c>
      <c r="E22" s="430"/>
      <c r="F22" s="430"/>
      <c r="G22" s="362"/>
      <c r="H22" s="362"/>
      <c r="I22" s="430" t="s">
        <v>99</v>
      </c>
      <c r="J22" s="137" t="s">
        <v>19</v>
      </c>
      <c r="K22" s="137" t="s">
        <v>36</v>
      </c>
      <c r="L22" s="137" t="s">
        <v>37</v>
      </c>
      <c r="M22" s="137"/>
      <c r="N22" s="254"/>
      <c r="O22" s="254"/>
      <c r="P22" s="254"/>
      <c r="Q22" s="253"/>
      <c r="R22" s="254"/>
      <c r="S22" s="254"/>
      <c r="T22" s="254"/>
      <c r="U22" s="254"/>
    </row>
    <row r="23" spans="1:21" ht="11.25" customHeight="1" x14ac:dyDescent="0.25">
      <c r="A23" s="125" t="s">
        <v>1091</v>
      </c>
      <c r="E23" s="430"/>
      <c r="F23" s="430"/>
      <c r="G23" s="362"/>
      <c r="H23" s="362"/>
      <c r="I23" s="430"/>
      <c r="J23" s="137" t="s">
        <v>1079</v>
      </c>
      <c r="K23" s="137" t="s">
        <v>36</v>
      </c>
      <c r="L23" s="137" t="s">
        <v>37</v>
      </c>
      <c r="M23" s="265" t="s">
        <v>46</v>
      </c>
      <c r="N23" s="254"/>
      <c r="O23" s="254"/>
      <c r="P23" s="254"/>
      <c r="Q23" s="253"/>
      <c r="R23" s="254"/>
      <c r="S23" s="254"/>
      <c r="T23" s="254"/>
      <c r="U23" s="254"/>
    </row>
    <row r="24" spans="1:21" ht="11.25" customHeight="1" x14ac:dyDescent="0.25">
      <c r="A24" s="125" t="s">
        <v>1053</v>
      </c>
      <c r="E24" s="430"/>
      <c r="F24" s="430"/>
      <c r="G24" s="362"/>
      <c r="H24" s="362"/>
      <c r="I24" s="430"/>
      <c r="J24" s="137" t="s">
        <v>38</v>
      </c>
      <c r="K24" s="137" t="s">
        <v>36</v>
      </c>
      <c r="L24" s="362" t="s">
        <v>40</v>
      </c>
      <c r="M24" s="265" t="s">
        <v>46</v>
      </c>
      <c r="N24" s="254"/>
      <c r="O24" s="254"/>
      <c r="P24" s="254"/>
      <c r="Q24" s="253"/>
      <c r="R24" s="254"/>
      <c r="S24" s="254"/>
      <c r="T24" s="254"/>
      <c r="U24" s="254"/>
    </row>
    <row r="25" spans="1:21" ht="12" customHeight="1" x14ac:dyDescent="0.25">
      <c r="A25" s="125" t="s">
        <v>1053</v>
      </c>
      <c r="E25" s="430"/>
      <c r="F25" s="430"/>
      <c r="G25" s="362"/>
      <c r="H25" s="362"/>
      <c r="I25" s="430"/>
      <c r="J25" s="137" t="s">
        <v>39</v>
      </c>
      <c r="K25" s="137" t="s">
        <v>36</v>
      </c>
      <c r="L25" s="362"/>
      <c r="M25" s="265" t="s">
        <v>46</v>
      </c>
      <c r="N25" s="254"/>
      <c r="O25" s="254"/>
      <c r="P25" s="254"/>
      <c r="Q25" s="253"/>
      <c r="R25" s="254"/>
      <c r="S25" s="254"/>
      <c r="T25" s="254"/>
      <c r="U25" s="254"/>
    </row>
    <row r="26" spans="1:21" ht="11.25" customHeight="1" x14ac:dyDescent="0.25">
      <c r="A26" s="125" t="s">
        <v>1053</v>
      </c>
      <c r="E26" s="430"/>
      <c r="F26" s="430"/>
      <c r="G26" s="362"/>
      <c r="H26" s="362"/>
      <c r="I26" s="430" t="s">
        <v>100</v>
      </c>
      <c r="J26" s="362" t="s">
        <v>20</v>
      </c>
      <c r="K26" s="137" t="s">
        <v>35</v>
      </c>
      <c r="L26" s="362" t="s">
        <v>41</v>
      </c>
      <c r="M26" s="265" t="s">
        <v>46</v>
      </c>
      <c r="N26" s="254"/>
      <c r="O26" s="254"/>
      <c r="P26" s="254"/>
      <c r="Q26" s="253"/>
      <c r="R26" s="254"/>
      <c r="S26" s="254"/>
      <c r="T26" s="254"/>
      <c r="U26" s="254"/>
    </row>
    <row r="27" spans="1:21" ht="11.25" customHeight="1" x14ac:dyDescent="0.25">
      <c r="A27" s="125" t="s">
        <v>1053</v>
      </c>
      <c r="E27" s="430"/>
      <c r="F27" s="430"/>
      <c r="G27" s="362"/>
      <c r="H27" s="362"/>
      <c r="I27" s="430"/>
      <c r="J27" s="362"/>
      <c r="K27" s="137" t="s">
        <v>36</v>
      </c>
      <c r="L27" s="362"/>
      <c r="M27" s="265" t="s">
        <v>46</v>
      </c>
      <c r="N27" s="254"/>
      <c r="O27" s="254"/>
      <c r="P27" s="254"/>
      <c r="Q27" s="253"/>
      <c r="R27" s="254"/>
      <c r="S27" s="254"/>
      <c r="T27" s="254"/>
      <c r="U27" s="254"/>
    </row>
    <row r="28" spans="1:21" ht="22.5" x14ac:dyDescent="0.25">
      <c r="A28" s="125" t="s">
        <v>1337</v>
      </c>
      <c r="E28" s="430"/>
      <c r="F28" s="430"/>
      <c r="G28" s="377" t="s">
        <v>57</v>
      </c>
      <c r="H28" s="377" t="s">
        <v>6</v>
      </c>
      <c r="I28" s="440" t="s">
        <v>102</v>
      </c>
      <c r="J28" s="377" t="s">
        <v>22</v>
      </c>
      <c r="K28" s="137" t="s">
        <v>1363</v>
      </c>
      <c r="L28" s="137" t="s">
        <v>1161</v>
      </c>
      <c r="M28" s="226"/>
      <c r="N28" s="265" t="s">
        <v>46</v>
      </c>
      <c r="O28" s="265" t="s">
        <v>46</v>
      </c>
      <c r="P28" s="265" t="s">
        <v>46</v>
      </c>
      <c r="Q28" s="253"/>
      <c r="R28" s="265" t="s">
        <v>46</v>
      </c>
      <c r="S28" s="265" t="s">
        <v>46</v>
      </c>
      <c r="T28" s="265" t="s">
        <v>46</v>
      </c>
      <c r="U28" s="265" t="s">
        <v>46</v>
      </c>
    </row>
    <row r="29" spans="1:21" ht="22.5" x14ac:dyDescent="0.25">
      <c r="A29" s="125" t="s">
        <v>1337</v>
      </c>
      <c r="E29" s="430"/>
      <c r="F29" s="430"/>
      <c r="G29" s="378"/>
      <c r="H29" s="378"/>
      <c r="I29" s="441"/>
      <c r="J29" s="378"/>
      <c r="K29" s="137" t="s">
        <v>1364</v>
      </c>
      <c r="L29" s="362" t="s">
        <v>1365</v>
      </c>
      <c r="M29" s="227"/>
      <c r="N29" s="265" t="s">
        <v>46</v>
      </c>
      <c r="O29" s="265" t="s">
        <v>46</v>
      </c>
      <c r="P29" s="265" t="s">
        <v>46</v>
      </c>
      <c r="Q29" s="253"/>
      <c r="R29" s="265" t="s">
        <v>46</v>
      </c>
      <c r="S29" s="265" t="s">
        <v>46</v>
      </c>
      <c r="T29" s="265" t="s">
        <v>46</v>
      </c>
      <c r="U29" s="265" t="s">
        <v>46</v>
      </c>
    </row>
    <row r="30" spans="1:21" ht="22.5" x14ac:dyDescent="0.25">
      <c r="A30" s="125" t="s">
        <v>1337</v>
      </c>
      <c r="E30" s="430"/>
      <c r="F30" s="430"/>
      <c r="G30" s="378"/>
      <c r="H30" s="378"/>
      <c r="I30" s="442"/>
      <c r="J30" s="379"/>
      <c r="K30" s="137" t="s">
        <v>1366</v>
      </c>
      <c r="L30" s="362"/>
      <c r="M30" s="227"/>
      <c r="N30" s="265" t="s">
        <v>46</v>
      </c>
      <c r="O30" s="265" t="s">
        <v>46</v>
      </c>
      <c r="P30" s="265" t="s">
        <v>46</v>
      </c>
      <c r="Q30" s="253"/>
      <c r="R30" s="265" t="s">
        <v>46</v>
      </c>
      <c r="S30" s="265" t="s">
        <v>46</v>
      </c>
      <c r="T30" s="265" t="s">
        <v>46</v>
      </c>
      <c r="U30" s="265" t="s">
        <v>46</v>
      </c>
    </row>
    <row r="31" spans="1:21" x14ac:dyDescent="0.25">
      <c r="A31" s="125" t="s">
        <v>1622</v>
      </c>
      <c r="B31" s="90" t="s">
        <v>1564</v>
      </c>
      <c r="C31" s="89" t="s">
        <v>1567</v>
      </c>
      <c r="E31" s="430"/>
      <c r="F31" s="430"/>
      <c r="G31" s="378"/>
      <c r="H31" s="378"/>
      <c r="I31" s="441" t="s">
        <v>103</v>
      </c>
      <c r="J31" s="378" t="s">
        <v>21</v>
      </c>
      <c r="K31" s="137" t="s">
        <v>35</v>
      </c>
      <c r="L31" s="137" t="s">
        <v>1224</v>
      </c>
      <c r="M31" s="265" t="s">
        <v>46</v>
      </c>
      <c r="N31" s="254"/>
      <c r="O31" s="254"/>
      <c r="P31" s="254"/>
      <c r="Q31" s="253"/>
      <c r="R31" s="254"/>
      <c r="S31" s="254"/>
      <c r="T31" s="254"/>
      <c r="U31" s="254"/>
    </row>
    <row r="32" spans="1:21" x14ac:dyDescent="0.25">
      <c r="A32" s="125" t="s">
        <v>1622</v>
      </c>
      <c r="B32" s="90" t="s">
        <v>1564</v>
      </c>
      <c r="C32" s="89" t="s">
        <v>1567</v>
      </c>
      <c r="E32" s="430"/>
      <c r="F32" s="430"/>
      <c r="G32" s="378"/>
      <c r="H32" s="378"/>
      <c r="I32" s="441"/>
      <c r="J32" s="378"/>
      <c r="K32" s="137" t="s">
        <v>36</v>
      </c>
      <c r="L32" s="137" t="s">
        <v>1224</v>
      </c>
      <c r="M32" s="265" t="s">
        <v>46</v>
      </c>
      <c r="N32" s="254"/>
      <c r="O32" s="254"/>
      <c r="P32" s="254"/>
      <c r="Q32" s="253"/>
      <c r="R32" s="254"/>
      <c r="S32" s="254"/>
      <c r="T32" s="254"/>
      <c r="U32" s="254"/>
    </row>
    <row r="33" spans="1:21" ht="22.5" x14ac:dyDescent="0.25">
      <c r="A33" s="125" t="s">
        <v>1622</v>
      </c>
      <c r="B33" s="90" t="s">
        <v>1564</v>
      </c>
      <c r="C33" s="89" t="s">
        <v>1567</v>
      </c>
      <c r="E33" s="430"/>
      <c r="F33" s="430"/>
      <c r="G33" s="378"/>
      <c r="H33" s="378"/>
      <c r="I33" s="441"/>
      <c r="J33" s="378"/>
      <c r="K33" s="137" t="s">
        <v>1208</v>
      </c>
      <c r="L33" s="137" t="s">
        <v>256</v>
      </c>
      <c r="M33" s="265" t="s">
        <v>46</v>
      </c>
      <c r="N33" s="254"/>
      <c r="O33" s="254"/>
      <c r="P33" s="254"/>
      <c r="Q33" s="253"/>
      <c r="R33" s="254"/>
      <c r="S33" s="254"/>
      <c r="T33" s="254"/>
      <c r="U33" s="254"/>
    </row>
    <row r="34" spans="1:21" x14ac:dyDescent="0.25">
      <c r="A34" s="125" t="s">
        <v>916</v>
      </c>
      <c r="E34" s="430"/>
      <c r="F34" s="430"/>
      <c r="G34" s="378"/>
      <c r="H34" s="378"/>
      <c r="I34" s="442"/>
      <c r="J34" s="379"/>
      <c r="K34" s="137" t="s">
        <v>36</v>
      </c>
      <c r="L34" s="137" t="s">
        <v>784</v>
      </c>
      <c r="M34" s="265" t="s">
        <v>46</v>
      </c>
      <c r="N34" s="254"/>
      <c r="O34" s="254"/>
      <c r="P34" s="254"/>
      <c r="Q34" s="253"/>
      <c r="R34" s="254"/>
      <c r="S34" s="254"/>
      <c r="T34" s="254"/>
      <c r="U34" s="254"/>
    </row>
    <row r="35" spans="1:21" ht="11.25" customHeight="1" x14ac:dyDescent="0.25">
      <c r="A35" s="125" t="s">
        <v>1053</v>
      </c>
      <c r="E35" s="430"/>
      <c r="F35" s="430"/>
      <c r="G35" s="362" t="s">
        <v>58</v>
      </c>
      <c r="H35" s="362" t="s">
        <v>7</v>
      </c>
      <c r="I35" s="139" t="s">
        <v>104</v>
      </c>
      <c r="J35" s="143" t="s">
        <v>23</v>
      </c>
      <c r="K35" s="137" t="s">
        <v>36</v>
      </c>
      <c r="L35" s="143" t="s">
        <v>49</v>
      </c>
      <c r="M35" s="265" t="s">
        <v>46</v>
      </c>
      <c r="N35" s="254"/>
      <c r="O35" s="254"/>
      <c r="P35" s="254"/>
      <c r="Q35" s="253"/>
      <c r="R35" s="254"/>
      <c r="S35" s="254"/>
      <c r="T35" s="254"/>
      <c r="U35" s="254"/>
    </row>
    <row r="36" spans="1:21" ht="11.25" customHeight="1" x14ac:dyDescent="0.25">
      <c r="A36" s="125" t="s">
        <v>1053</v>
      </c>
      <c r="E36" s="430"/>
      <c r="F36" s="430"/>
      <c r="G36" s="362"/>
      <c r="H36" s="362"/>
      <c r="I36" s="430" t="s">
        <v>105</v>
      </c>
      <c r="J36" s="362" t="s">
        <v>126</v>
      </c>
      <c r="K36" s="137" t="s">
        <v>35</v>
      </c>
      <c r="L36" s="362" t="s">
        <v>42</v>
      </c>
      <c r="M36" s="265" t="s">
        <v>46</v>
      </c>
      <c r="N36" s="254"/>
      <c r="O36" s="254"/>
      <c r="P36" s="254"/>
      <c r="Q36" s="253"/>
      <c r="R36" s="254"/>
      <c r="S36" s="254"/>
      <c r="T36" s="254"/>
      <c r="U36" s="254"/>
    </row>
    <row r="37" spans="1:21" ht="11.25" customHeight="1" x14ac:dyDescent="0.25">
      <c r="A37" s="125" t="s">
        <v>1053</v>
      </c>
      <c r="E37" s="430"/>
      <c r="F37" s="430"/>
      <c r="G37" s="362"/>
      <c r="H37" s="362"/>
      <c r="I37" s="430"/>
      <c r="J37" s="362"/>
      <c r="K37" s="137" t="s">
        <v>36</v>
      </c>
      <c r="L37" s="362"/>
      <c r="M37" s="265" t="s">
        <v>46</v>
      </c>
      <c r="N37" s="254"/>
      <c r="O37" s="254"/>
      <c r="P37" s="254"/>
      <c r="Q37" s="253"/>
      <c r="R37" s="254"/>
      <c r="S37" s="254"/>
      <c r="T37" s="254"/>
      <c r="U37" s="254"/>
    </row>
    <row r="38" spans="1:21" ht="11.25" customHeight="1" x14ac:dyDescent="0.25">
      <c r="A38" s="125" t="s">
        <v>1053</v>
      </c>
      <c r="E38" s="430"/>
      <c r="F38" s="430"/>
      <c r="G38" s="362"/>
      <c r="H38" s="362"/>
      <c r="I38" s="430"/>
      <c r="J38" s="362" t="s">
        <v>127</v>
      </c>
      <c r="K38" s="137" t="s">
        <v>35</v>
      </c>
      <c r="L38" s="362" t="s">
        <v>1040</v>
      </c>
      <c r="M38" s="265" t="s">
        <v>46</v>
      </c>
      <c r="N38" s="254"/>
      <c r="O38" s="254"/>
      <c r="P38" s="254"/>
      <c r="Q38" s="253"/>
      <c r="R38" s="254"/>
      <c r="S38" s="254"/>
      <c r="T38" s="254"/>
      <c r="U38" s="254"/>
    </row>
    <row r="39" spans="1:21" ht="12" customHeight="1" x14ac:dyDescent="0.25">
      <c r="A39" s="125" t="s">
        <v>1053</v>
      </c>
      <c r="E39" s="430"/>
      <c r="F39" s="430"/>
      <c r="G39" s="362"/>
      <c r="H39" s="362"/>
      <c r="I39" s="430"/>
      <c r="J39" s="362"/>
      <c r="K39" s="137" t="s">
        <v>36</v>
      </c>
      <c r="L39" s="362"/>
      <c r="M39" s="265" t="s">
        <v>46</v>
      </c>
      <c r="N39" s="254"/>
      <c r="O39" s="254"/>
      <c r="P39" s="254"/>
      <c r="Q39" s="253"/>
      <c r="R39" s="254"/>
      <c r="S39" s="254"/>
      <c r="T39" s="254"/>
      <c r="U39" s="254"/>
    </row>
    <row r="40" spans="1:21" ht="15" customHeight="1" x14ac:dyDescent="0.25">
      <c r="A40" s="125" t="s">
        <v>1053</v>
      </c>
      <c r="E40" s="430"/>
      <c r="F40" s="430"/>
      <c r="G40" s="362"/>
      <c r="H40" s="362"/>
      <c r="I40" s="430" t="s">
        <v>106</v>
      </c>
      <c r="J40" s="362" t="s">
        <v>24</v>
      </c>
      <c r="K40" s="137" t="s">
        <v>35</v>
      </c>
      <c r="L40" s="362" t="s">
        <v>43</v>
      </c>
      <c r="M40" s="265" t="s">
        <v>46</v>
      </c>
      <c r="N40" s="254"/>
      <c r="O40" s="254"/>
      <c r="P40" s="254"/>
      <c r="Q40" s="253"/>
      <c r="R40" s="254"/>
      <c r="S40" s="254"/>
      <c r="T40" s="254"/>
      <c r="U40" s="254"/>
    </row>
    <row r="41" spans="1:21" ht="15" customHeight="1" x14ac:dyDescent="0.25">
      <c r="A41" s="125" t="s">
        <v>1053</v>
      </c>
      <c r="E41" s="430"/>
      <c r="F41" s="430"/>
      <c r="G41" s="362"/>
      <c r="H41" s="362"/>
      <c r="I41" s="430"/>
      <c r="J41" s="362"/>
      <c r="K41" s="137" t="s">
        <v>36</v>
      </c>
      <c r="L41" s="362"/>
      <c r="M41" s="265" t="s">
        <v>46</v>
      </c>
      <c r="N41" s="254"/>
      <c r="O41" s="254"/>
      <c r="P41" s="254"/>
      <c r="Q41" s="253"/>
      <c r="R41" s="254"/>
      <c r="S41" s="254"/>
      <c r="T41" s="254"/>
      <c r="U41" s="254"/>
    </row>
    <row r="42" spans="1:21" ht="15" customHeight="1" x14ac:dyDescent="0.25">
      <c r="A42" s="125" t="s">
        <v>1053</v>
      </c>
      <c r="E42" s="430"/>
      <c r="F42" s="430"/>
      <c r="G42" s="362"/>
      <c r="H42" s="362"/>
      <c r="I42" s="430" t="s">
        <v>107</v>
      </c>
      <c r="J42" s="362" t="s">
        <v>25</v>
      </c>
      <c r="K42" s="137" t="s">
        <v>35</v>
      </c>
      <c r="L42" s="362" t="s">
        <v>44</v>
      </c>
      <c r="M42" s="265" t="s">
        <v>46</v>
      </c>
      <c r="N42" s="254"/>
      <c r="O42" s="254"/>
      <c r="P42" s="254"/>
      <c r="Q42" s="253"/>
      <c r="R42" s="254"/>
      <c r="S42" s="254"/>
      <c r="T42" s="254"/>
      <c r="U42" s="254"/>
    </row>
    <row r="43" spans="1:21" ht="15.75" customHeight="1" x14ac:dyDescent="0.25">
      <c r="A43" s="125" t="s">
        <v>1053</v>
      </c>
      <c r="E43" s="430"/>
      <c r="F43" s="430"/>
      <c r="G43" s="362"/>
      <c r="H43" s="362"/>
      <c r="I43" s="430"/>
      <c r="J43" s="362"/>
      <c r="K43" s="137" t="s">
        <v>36</v>
      </c>
      <c r="L43" s="362"/>
      <c r="M43" s="265" t="s">
        <v>46</v>
      </c>
      <c r="N43" s="254"/>
      <c r="O43" s="254"/>
      <c r="P43" s="254"/>
      <c r="Q43" s="253"/>
      <c r="R43" s="254"/>
      <c r="S43" s="254"/>
      <c r="T43" s="254"/>
      <c r="U43" s="254"/>
    </row>
    <row r="44" spans="1:21" x14ac:dyDescent="0.25">
      <c r="A44" s="125" t="s">
        <v>1477</v>
      </c>
      <c r="B44" s="90"/>
      <c r="C44" s="89"/>
      <c r="E44" s="430"/>
      <c r="F44" s="430"/>
      <c r="G44" s="143" t="s">
        <v>59</v>
      </c>
      <c r="H44" s="137" t="s">
        <v>26</v>
      </c>
      <c r="I44" s="139" t="s">
        <v>59</v>
      </c>
      <c r="J44" s="137" t="s">
        <v>8</v>
      </c>
      <c r="K44" s="137" t="s">
        <v>36</v>
      </c>
      <c r="L44" s="137" t="s">
        <v>1495</v>
      </c>
      <c r="M44" s="265" t="s">
        <v>46</v>
      </c>
      <c r="N44" s="254"/>
      <c r="O44" s="254"/>
      <c r="P44" s="254"/>
      <c r="Q44" s="253"/>
      <c r="R44" s="254"/>
      <c r="S44" s="254"/>
      <c r="T44" s="254"/>
      <c r="U44" s="254"/>
    </row>
    <row r="45" spans="1:21" ht="15.75" customHeight="1" x14ac:dyDescent="0.25">
      <c r="A45" s="125" t="s">
        <v>1053</v>
      </c>
      <c r="E45" s="430"/>
      <c r="F45" s="430"/>
      <c r="G45" s="362" t="s">
        <v>60</v>
      </c>
      <c r="H45" s="362" t="s">
        <v>27</v>
      </c>
      <c r="I45" s="430" t="s">
        <v>60</v>
      </c>
      <c r="J45" s="137" t="s">
        <v>53</v>
      </c>
      <c r="K45" s="137" t="s">
        <v>36</v>
      </c>
      <c r="L45" s="137" t="s">
        <v>832</v>
      </c>
      <c r="M45" s="265" t="s">
        <v>46</v>
      </c>
      <c r="N45" s="138"/>
      <c r="O45" s="138"/>
      <c r="P45" s="138"/>
      <c r="Q45" s="253"/>
      <c r="R45" s="138"/>
      <c r="S45" s="138"/>
      <c r="T45" s="138"/>
      <c r="U45" s="138"/>
    </row>
    <row r="46" spans="1:21" ht="15.75" customHeight="1" x14ac:dyDescent="0.25">
      <c r="A46" s="125" t="s">
        <v>1053</v>
      </c>
      <c r="E46" s="430"/>
      <c r="F46" s="430"/>
      <c r="G46" s="362"/>
      <c r="H46" s="362"/>
      <c r="I46" s="430"/>
      <c r="J46" s="137" t="s">
        <v>52</v>
      </c>
      <c r="K46" s="137" t="s">
        <v>36</v>
      </c>
      <c r="L46" s="137" t="s">
        <v>54</v>
      </c>
      <c r="M46" s="265" t="s">
        <v>46</v>
      </c>
      <c r="N46" s="138"/>
      <c r="O46" s="138"/>
      <c r="P46" s="138"/>
      <c r="Q46" s="253"/>
      <c r="R46" s="138"/>
      <c r="S46" s="138"/>
      <c r="T46" s="138"/>
      <c r="U46" s="138"/>
    </row>
    <row r="47" spans="1:21" ht="15" customHeight="1" x14ac:dyDescent="0.25">
      <c r="A47" s="125" t="s">
        <v>1053</v>
      </c>
      <c r="E47" s="430"/>
      <c r="F47" s="430"/>
      <c r="G47" s="362" t="s">
        <v>61</v>
      </c>
      <c r="H47" s="362" t="s">
        <v>30</v>
      </c>
      <c r="I47" s="139" t="s">
        <v>108</v>
      </c>
      <c r="J47" s="143" t="s">
        <v>28</v>
      </c>
      <c r="K47" s="137" t="s">
        <v>46</v>
      </c>
      <c r="L47" s="143" t="s">
        <v>45</v>
      </c>
      <c r="M47" s="265" t="s">
        <v>46</v>
      </c>
      <c r="N47" s="254"/>
      <c r="O47" s="254"/>
      <c r="P47" s="254"/>
      <c r="Q47" s="253"/>
      <c r="R47" s="254"/>
      <c r="S47" s="254"/>
      <c r="T47" s="254"/>
      <c r="U47" s="254"/>
    </row>
    <row r="48" spans="1:21" x14ac:dyDescent="0.25">
      <c r="A48" s="125" t="s">
        <v>1053</v>
      </c>
      <c r="E48" s="430"/>
      <c r="F48" s="430"/>
      <c r="G48" s="362"/>
      <c r="H48" s="362"/>
      <c r="I48" s="139" t="s">
        <v>109</v>
      </c>
      <c r="J48" s="143" t="s">
        <v>29</v>
      </c>
      <c r="K48" s="137" t="s">
        <v>46</v>
      </c>
      <c r="L48" s="137" t="s">
        <v>256</v>
      </c>
      <c r="M48" s="265" t="s">
        <v>46</v>
      </c>
      <c r="N48" s="254"/>
      <c r="O48" s="254"/>
      <c r="P48" s="254"/>
      <c r="Q48" s="253"/>
      <c r="R48" s="254"/>
      <c r="S48" s="254"/>
      <c r="T48" s="254"/>
      <c r="U48" s="254"/>
    </row>
    <row r="49" spans="1:21" x14ac:dyDescent="0.25">
      <c r="A49" s="125" t="s">
        <v>1147</v>
      </c>
      <c r="B49" s="90"/>
      <c r="C49" s="89"/>
      <c r="E49" s="430"/>
      <c r="F49" s="430"/>
      <c r="G49" s="362" t="s">
        <v>62</v>
      </c>
      <c r="H49" s="377" t="s">
        <v>1064</v>
      </c>
      <c r="I49" s="430" t="s">
        <v>110</v>
      </c>
      <c r="J49" s="526" t="s">
        <v>1144</v>
      </c>
      <c r="K49" s="526"/>
      <c r="L49" s="526"/>
      <c r="M49" s="526"/>
      <c r="N49" s="526"/>
      <c r="O49" s="526"/>
      <c r="P49" s="526"/>
      <c r="Q49" s="526"/>
      <c r="R49" s="526"/>
      <c r="S49" s="526"/>
      <c r="T49" s="526"/>
      <c r="U49" s="526"/>
    </row>
    <row r="50" spans="1:21" ht="22.5" x14ac:dyDescent="0.25">
      <c r="A50" s="125" t="s">
        <v>1069</v>
      </c>
      <c r="B50" s="90"/>
      <c r="C50" s="89"/>
      <c r="E50" s="430"/>
      <c r="F50" s="430"/>
      <c r="G50" s="362"/>
      <c r="H50" s="378"/>
      <c r="I50" s="430"/>
      <c r="J50" s="137" t="s">
        <v>834</v>
      </c>
      <c r="K50" s="137" t="s">
        <v>36</v>
      </c>
      <c r="L50" s="137" t="s">
        <v>833</v>
      </c>
      <c r="M50" s="265" t="s">
        <v>46</v>
      </c>
      <c r="N50" s="138"/>
      <c r="O50" s="138"/>
      <c r="P50" s="253" t="s">
        <v>218</v>
      </c>
      <c r="Q50" s="253"/>
      <c r="R50" s="253" t="s">
        <v>218</v>
      </c>
      <c r="S50" s="253" t="s">
        <v>218</v>
      </c>
      <c r="T50" s="138"/>
      <c r="U50" s="138"/>
    </row>
    <row r="51" spans="1:21" x14ac:dyDescent="0.25">
      <c r="A51" s="125" t="s">
        <v>1069</v>
      </c>
      <c r="B51" s="90"/>
      <c r="C51" s="89"/>
      <c r="E51" s="430"/>
      <c r="F51" s="430"/>
      <c r="G51" s="362"/>
      <c r="H51" s="378"/>
      <c r="I51" s="430"/>
      <c r="J51" s="362" t="s">
        <v>1071</v>
      </c>
      <c r="K51" s="137" t="s">
        <v>36</v>
      </c>
      <c r="L51" s="137" t="s">
        <v>1058</v>
      </c>
      <c r="M51" s="265" t="s">
        <v>46</v>
      </c>
      <c r="N51" s="138"/>
      <c r="O51" s="138"/>
      <c r="P51" s="253" t="s">
        <v>218</v>
      </c>
      <c r="Q51" s="253"/>
      <c r="R51" s="253" t="s">
        <v>218</v>
      </c>
      <c r="S51" s="253" t="s">
        <v>218</v>
      </c>
      <c r="T51" s="138"/>
      <c r="U51" s="138"/>
    </row>
    <row r="52" spans="1:21" x14ac:dyDescent="0.25">
      <c r="A52" s="125" t="s">
        <v>1069</v>
      </c>
      <c r="B52" s="90"/>
      <c r="C52" s="89"/>
      <c r="E52" s="430"/>
      <c r="F52" s="430"/>
      <c r="G52" s="362"/>
      <c r="H52" s="378"/>
      <c r="I52" s="430"/>
      <c r="J52" s="362"/>
      <c r="K52" s="137" t="s">
        <v>35</v>
      </c>
      <c r="L52" s="137" t="s">
        <v>1036</v>
      </c>
      <c r="M52" s="265" t="s">
        <v>46</v>
      </c>
      <c r="N52" s="138"/>
      <c r="O52" s="138"/>
      <c r="P52" s="253" t="s">
        <v>218</v>
      </c>
      <c r="Q52" s="253"/>
      <c r="R52" s="253" t="s">
        <v>218</v>
      </c>
      <c r="S52" s="253" t="s">
        <v>218</v>
      </c>
      <c r="T52" s="138"/>
      <c r="U52" s="138"/>
    </row>
    <row r="53" spans="1:21" x14ac:dyDescent="0.25">
      <c r="A53" s="125" t="s">
        <v>1477</v>
      </c>
      <c r="B53" s="90"/>
      <c r="C53" s="89"/>
      <c r="E53" s="430"/>
      <c r="F53" s="430"/>
      <c r="G53" s="362"/>
      <c r="H53" s="378"/>
      <c r="I53" s="430"/>
      <c r="J53" s="362" t="s">
        <v>1072</v>
      </c>
      <c r="K53" s="137" t="s">
        <v>36</v>
      </c>
      <c r="L53" s="137" t="s">
        <v>1496</v>
      </c>
      <c r="M53" s="265" t="s">
        <v>46</v>
      </c>
      <c r="N53" s="138"/>
      <c r="O53" s="138"/>
      <c r="P53" s="138"/>
      <c r="Q53" s="253"/>
      <c r="R53" s="253" t="s">
        <v>218</v>
      </c>
      <c r="S53" s="253" t="s">
        <v>218</v>
      </c>
      <c r="T53" s="138"/>
      <c r="U53" s="138"/>
    </row>
    <row r="54" spans="1:21" x14ac:dyDescent="0.25">
      <c r="A54" s="125" t="s">
        <v>1477</v>
      </c>
      <c r="B54" s="90"/>
      <c r="C54" s="89"/>
      <c r="E54" s="430"/>
      <c r="F54" s="430"/>
      <c r="G54" s="362"/>
      <c r="H54" s="378"/>
      <c r="I54" s="430"/>
      <c r="J54" s="362"/>
      <c r="K54" s="137" t="s">
        <v>35</v>
      </c>
      <c r="L54" s="137" t="s">
        <v>1478</v>
      </c>
      <c r="M54" s="265" t="s">
        <v>46</v>
      </c>
      <c r="N54" s="138"/>
      <c r="O54" s="138"/>
      <c r="P54" s="138"/>
      <c r="Q54" s="253"/>
      <c r="R54" s="253" t="s">
        <v>218</v>
      </c>
      <c r="S54" s="253" t="s">
        <v>218</v>
      </c>
      <c r="T54" s="138"/>
      <c r="U54" s="138"/>
    </row>
    <row r="55" spans="1:21" x14ac:dyDescent="0.25">
      <c r="A55" s="125" t="s">
        <v>1069</v>
      </c>
      <c r="B55" s="90"/>
      <c r="C55" s="89"/>
      <c r="E55" s="430"/>
      <c r="F55" s="430"/>
      <c r="G55" s="362"/>
      <c r="H55" s="378"/>
      <c r="I55" s="430"/>
      <c r="J55" s="137" t="s">
        <v>1056</v>
      </c>
      <c r="K55" s="137" t="s">
        <v>46</v>
      </c>
      <c r="L55" s="137" t="s">
        <v>1055</v>
      </c>
      <c r="M55" s="265" t="s">
        <v>46</v>
      </c>
      <c r="N55" s="138"/>
      <c r="O55" s="138"/>
      <c r="P55" s="138"/>
      <c r="Q55" s="253"/>
      <c r="R55" s="253" t="s">
        <v>218</v>
      </c>
      <c r="S55" s="253" t="s">
        <v>218</v>
      </c>
      <c r="T55" s="138"/>
      <c r="U55" s="138"/>
    </row>
    <row r="56" spans="1:21" x14ac:dyDescent="0.25">
      <c r="A56" s="125" t="s">
        <v>1477</v>
      </c>
      <c r="B56" s="90"/>
      <c r="C56" s="89"/>
      <c r="E56" s="430"/>
      <c r="F56" s="430"/>
      <c r="G56" s="362"/>
      <c r="H56" s="378"/>
      <c r="I56" s="430"/>
      <c r="J56" s="362" t="s">
        <v>1481</v>
      </c>
      <c r="K56" s="137" t="s">
        <v>36</v>
      </c>
      <c r="L56" s="137" t="s">
        <v>1497</v>
      </c>
      <c r="M56" s="265" t="s">
        <v>46</v>
      </c>
      <c r="N56" s="138"/>
      <c r="O56" s="253" t="s">
        <v>218</v>
      </c>
      <c r="P56" s="138"/>
      <c r="Q56" s="253"/>
      <c r="R56" s="253" t="s">
        <v>218</v>
      </c>
      <c r="S56" s="253" t="s">
        <v>218</v>
      </c>
      <c r="T56" s="138"/>
      <c r="U56" s="138"/>
    </row>
    <row r="57" spans="1:21" x14ac:dyDescent="0.25">
      <c r="A57" s="125" t="s">
        <v>1477</v>
      </c>
      <c r="B57" s="90"/>
      <c r="C57" s="89"/>
      <c r="E57" s="430"/>
      <c r="F57" s="430"/>
      <c r="G57" s="362"/>
      <c r="H57" s="378"/>
      <c r="I57" s="430"/>
      <c r="J57" s="362"/>
      <c r="K57" s="137" t="s">
        <v>35</v>
      </c>
      <c r="L57" s="137" t="s">
        <v>1498</v>
      </c>
      <c r="M57" s="265" t="s">
        <v>46</v>
      </c>
      <c r="N57" s="138"/>
      <c r="O57" s="253" t="s">
        <v>218</v>
      </c>
      <c r="P57" s="138"/>
      <c r="Q57" s="253"/>
      <c r="R57" s="253" t="s">
        <v>218</v>
      </c>
      <c r="S57" s="253" t="s">
        <v>218</v>
      </c>
      <c r="T57" s="138"/>
      <c r="U57" s="138"/>
    </row>
    <row r="58" spans="1:21" x14ac:dyDescent="0.25">
      <c r="A58" s="125" t="s">
        <v>1477</v>
      </c>
      <c r="B58" s="90"/>
      <c r="C58" s="89"/>
      <c r="E58" s="430"/>
      <c r="F58" s="430"/>
      <c r="G58" s="362"/>
      <c r="H58" s="378"/>
      <c r="I58" s="430"/>
      <c r="J58" s="137" t="s">
        <v>1506</v>
      </c>
      <c r="K58" s="137" t="s">
        <v>46</v>
      </c>
      <c r="L58" s="137" t="s">
        <v>1055</v>
      </c>
      <c r="M58" s="265" t="s">
        <v>46</v>
      </c>
      <c r="N58" s="138"/>
      <c r="O58" s="253" t="s">
        <v>218</v>
      </c>
      <c r="P58" s="138"/>
      <c r="Q58" s="253"/>
      <c r="R58" s="253" t="s">
        <v>218</v>
      </c>
      <c r="S58" s="253" t="s">
        <v>218</v>
      </c>
      <c r="T58" s="138"/>
      <c r="U58" s="138"/>
    </row>
    <row r="59" spans="1:21" x14ac:dyDescent="0.25">
      <c r="A59" s="125" t="s">
        <v>1477</v>
      </c>
      <c r="B59" s="90"/>
      <c r="C59" s="89"/>
      <c r="E59" s="430"/>
      <c r="F59" s="430"/>
      <c r="G59" s="362"/>
      <c r="H59" s="378"/>
      <c r="I59" s="440" t="s">
        <v>111</v>
      </c>
      <c r="J59" s="526" t="s">
        <v>1503</v>
      </c>
      <c r="K59" s="526"/>
      <c r="L59" s="526"/>
      <c r="M59" s="526"/>
      <c r="N59" s="526"/>
      <c r="O59" s="526"/>
      <c r="P59" s="526"/>
      <c r="Q59" s="526"/>
      <c r="R59" s="526"/>
      <c r="S59" s="526"/>
      <c r="T59" s="526"/>
      <c r="U59" s="526"/>
    </row>
    <row r="60" spans="1:21" x14ac:dyDescent="0.25">
      <c r="A60" s="125" t="s">
        <v>1069</v>
      </c>
      <c r="B60" s="90"/>
      <c r="C60" s="89"/>
      <c r="E60" s="430"/>
      <c r="F60" s="430"/>
      <c r="G60" s="362"/>
      <c r="H60" s="378"/>
      <c r="I60" s="441"/>
      <c r="J60" s="137" t="s">
        <v>834</v>
      </c>
      <c r="K60" s="137" t="s">
        <v>36</v>
      </c>
      <c r="L60" s="137" t="s">
        <v>96</v>
      </c>
      <c r="M60" s="265" t="s">
        <v>46</v>
      </c>
      <c r="N60" s="138"/>
      <c r="O60" s="138"/>
      <c r="P60" s="253" t="s">
        <v>218</v>
      </c>
      <c r="Q60" s="253"/>
      <c r="R60" s="253" t="s">
        <v>218</v>
      </c>
      <c r="S60" s="253" t="s">
        <v>218</v>
      </c>
      <c r="T60" s="138"/>
      <c r="U60" s="138"/>
    </row>
    <row r="61" spans="1:21" x14ac:dyDescent="0.25">
      <c r="A61" s="125" t="s">
        <v>1069</v>
      </c>
      <c r="B61" s="90"/>
      <c r="C61" s="89"/>
      <c r="E61" s="430"/>
      <c r="F61" s="430"/>
      <c r="G61" s="362"/>
      <c r="H61" s="378"/>
      <c r="I61" s="441"/>
      <c r="J61" s="362" t="s">
        <v>1073</v>
      </c>
      <c r="K61" s="137" t="s">
        <v>36</v>
      </c>
      <c r="L61" s="137" t="s">
        <v>1058</v>
      </c>
      <c r="M61" s="265" t="s">
        <v>46</v>
      </c>
      <c r="N61" s="138"/>
      <c r="O61" s="138"/>
      <c r="P61" s="253" t="s">
        <v>218</v>
      </c>
      <c r="Q61" s="253"/>
      <c r="R61" s="253" t="s">
        <v>218</v>
      </c>
      <c r="S61" s="253" t="s">
        <v>218</v>
      </c>
      <c r="T61" s="138"/>
      <c r="U61" s="138"/>
    </row>
    <row r="62" spans="1:21" x14ac:dyDescent="0.25">
      <c r="A62" s="125" t="s">
        <v>1069</v>
      </c>
      <c r="B62" s="90"/>
      <c r="C62" s="89"/>
      <c r="E62" s="430"/>
      <c r="F62" s="430"/>
      <c r="G62" s="362"/>
      <c r="H62" s="378"/>
      <c r="I62" s="441"/>
      <c r="J62" s="362"/>
      <c r="K62" s="137" t="s">
        <v>35</v>
      </c>
      <c r="L62" s="137" t="s">
        <v>1036</v>
      </c>
      <c r="M62" s="265" t="s">
        <v>46</v>
      </c>
      <c r="N62" s="138"/>
      <c r="O62" s="138"/>
      <c r="P62" s="253" t="s">
        <v>218</v>
      </c>
      <c r="Q62" s="253"/>
      <c r="R62" s="253" t="s">
        <v>218</v>
      </c>
      <c r="S62" s="253" t="s">
        <v>218</v>
      </c>
      <c r="T62" s="138"/>
      <c r="U62" s="138"/>
    </row>
    <row r="63" spans="1:21" x14ac:dyDescent="0.25">
      <c r="A63" s="125" t="s">
        <v>1069</v>
      </c>
      <c r="B63" s="90"/>
      <c r="C63" s="89"/>
      <c r="E63" s="430"/>
      <c r="F63" s="430"/>
      <c r="G63" s="362"/>
      <c r="H63" s="378"/>
      <c r="I63" s="441"/>
      <c r="J63" s="362" t="s">
        <v>1074</v>
      </c>
      <c r="K63" s="137" t="s">
        <v>36</v>
      </c>
      <c r="L63" s="137" t="s">
        <v>1059</v>
      </c>
      <c r="M63" s="265" t="s">
        <v>46</v>
      </c>
      <c r="N63" s="138"/>
      <c r="O63" s="138"/>
      <c r="P63" s="253" t="s">
        <v>218</v>
      </c>
      <c r="Q63" s="253"/>
      <c r="R63" s="253" t="s">
        <v>218</v>
      </c>
      <c r="S63" s="253" t="s">
        <v>218</v>
      </c>
      <c r="T63" s="138"/>
      <c r="U63" s="138"/>
    </row>
    <row r="64" spans="1:21" x14ac:dyDescent="0.25">
      <c r="A64" s="125" t="s">
        <v>1069</v>
      </c>
      <c r="B64" s="90"/>
      <c r="C64" s="89"/>
      <c r="E64" s="430"/>
      <c r="F64" s="430"/>
      <c r="G64" s="362"/>
      <c r="H64" s="378"/>
      <c r="I64" s="441"/>
      <c r="J64" s="362"/>
      <c r="K64" s="137" t="s">
        <v>35</v>
      </c>
      <c r="L64" s="137" t="s">
        <v>1037</v>
      </c>
      <c r="M64" s="265" t="s">
        <v>46</v>
      </c>
      <c r="N64" s="138"/>
      <c r="O64" s="138"/>
      <c r="P64" s="253" t="s">
        <v>218</v>
      </c>
      <c r="Q64" s="253"/>
      <c r="R64" s="253" t="s">
        <v>218</v>
      </c>
      <c r="S64" s="253" t="s">
        <v>218</v>
      </c>
      <c r="T64" s="138"/>
      <c r="U64" s="138"/>
    </row>
    <row r="65" spans="1:21" x14ac:dyDescent="0.25">
      <c r="A65" s="125" t="s">
        <v>1477</v>
      </c>
      <c r="B65" s="90"/>
      <c r="C65" s="89"/>
      <c r="E65" s="430"/>
      <c r="F65" s="430"/>
      <c r="G65" s="362"/>
      <c r="H65" s="378"/>
      <c r="I65" s="441"/>
      <c r="J65" s="362" t="s">
        <v>1507</v>
      </c>
      <c r="K65" s="137" t="s">
        <v>36</v>
      </c>
      <c r="L65" s="137" t="s">
        <v>1061</v>
      </c>
      <c r="M65" s="265" t="s">
        <v>46</v>
      </c>
      <c r="N65" s="138"/>
      <c r="O65" s="138"/>
      <c r="P65" s="138"/>
      <c r="Q65" s="253"/>
      <c r="R65" s="253" t="s">
        <v>218</v>
      </c>
      <c r="S65" s="253" t="s">
        <v>218</v>
      </c>
      <c r="T65" s="138"/>
      <c r="U65" s="138"/>
    </row>
    <row r="66" spans="1:21" x14ac:dyDescent="0.25">
      <c r="A66" s="125" t="s">
        <v>1477</v>
      </c>
      <c r="B66" s="90"/>
      <c r="C66" s="89"/>
      <c r="E66" s="430"/>
      <c r="F66" s="430"/>
      <c r="G66" s="362"/>
      <c r="H66" s="378"/>
      <c r="I66" s="441"/>
      <c r="J66" s="362"/>
      <c r="K66" s="137" t="s">
        <v>35</v>
      </c>
      <c r="L66" s="137" t="s">
        <v>1062</v>
      </c>
      <c r="M66" s="265" t="s">
        <v>46</v>
      </c>
      <c r="N66" s="138"/>
      <c r="O66" s="138"/>
      <c r="P66" s="138"/>
      <c r="Q66" s="253"/>
      <c r="R66" s="253" t="s">
        <v>218</v>
      </c>
      <c r="S66" s="253" t="s">
        <v>218</v>
      </c>
      <c r="T66" s="138"/>
      <c r="U66" s="138"/>
    </row>
    <row r="67" spans="1:21" x14ac:dyDescent="0.25">
      <c r="A67" s="125" t="s">
        <v>1477</v>
      </c>
      <c r="B67" s="90"/>
      <c r="C67" s="89"/>
      <c r="E67" s="430"/>
      <c r="F67" s="430"/>
      <c r="G67" s="362"/>
      <c r="H67" s="378"/>
      <c r="I67" s="441"/>
      <c r="J67" s="137" t="s">
        <v>1508</v>
      </c>
      <c r="K67" s="137" t="s">
        <v>46</v>
      </c>
      <c r="L67" s="137" t="s">
        <v>1057</v>
      </c>
      <c r="M67" s="265" t="s">
        <v>46</v>
      </c>
      <c r="N67" s="138"/>
      <c r="O67" s="138"/>
      <c r="P67" s="138"/>
      <c r="Q67" s="253"/>
      <c r="R67" s="253" t="s">
        <v>218</v>
      </c>
      <c r="S67" s="253" t="s">
        <v>218</v>
      </c>
      <c r="T67" s="138"/>
      <c r="U67" s="138"/>
    </row>
    <row r="68" spans="1:21" x14ac:dyDescent="0.25">
      <c r="A68" s="125" t="s">
        <v>1477</v>
      </c>
      <c r="B68" s="90"/>
      <c r="C68" s="89"/>
      <c r="E68" s="430"/>
      <c r="F68" s="430"/>
      <c r="G68" s="362"/>
      <c r="H68" s="378"/>
      <c r="I68" s="441"/>
      <c r="J68" s="526" t="s">
        <v>1500</v>
      </c>
      <c r="K68" s="526"/>
      <c r="L68" s="526"/>
      <c r="M68" s="526"/>
      <c r="N68" s="526"/>
      <c r="O68" s="526"/>
      <c r="P68" s="526"/>
      <c r="Q68" s="526"/>
      <c r="R68" s="526"/>
      <c r="S68" s="526"/>
      <c r="T68" s="526"/>
      <c r="U68" s="526"/>
    </row>
    <row r="69" spans="1:21" x14ac:dyDescent="0.25">
      <c r="A69" s="125" t="s">
        <v>1069</v>
      </c>
      <c r="B69" s="90"/>
      <c r="C69" s="89"/>
      <c r="E69" s="430"/>
      <c r="F69" s="430"/>
      <c r="G69" s="362"/>
      <c r="H69" s="378"/>
      <c r="I69" s="441"/>
      <c r="J69" s="137" t="s">
        <v>834</v>
      </c>
      <c r="K69" s="137" t="s">
        <v>36</v>
      </c>
      <c r="L69" s="137" t="s">
        <v>96</v>
      </c>
      <c r="M69" s="265" t="s">
        <v>46</v>
      </c>
      <c r="N69" s="138"/>
      <c r="O69" s="138"/>
      <c r="P69" s="253" t="s">
        <v>218</v>
      </c>
      <c r="Q69" s="253"/>
      <c r="R69" s="253" t="s">
        <v>218</v>
      </c>
      <c r="S69" s="253" t="s">
        <v>218</v>
      </c>
      <c r="T69" s="138"/>
      <c r="U69" s="138"/>
    </row>
    <row r="70" spans="1:21" x14ac:dyDescent="0.25">
      <c r="A70" s="125" t="s">
        <v>1069</v>
      </c>
      <c r="B70" s="90"/>
      <c r="C70" s="89"/>
      <c r="E70" s="430"/>
      <c r="F70" s="430"/>
      <c r="G70" s="362"/>
      <c r="H70" s="378"/>
      <c r="I70" s="441"/>
      <c r="J70" s="362" t="s">
        <v>1073</v>
      </c>
      <c r="K70" s="137" t="s">
        <v>36</v>
      </c>
      <c r="L70" s="137" t="s">
        <v>1058</v>
      </c>
      <c r="M70" s="265" t="s">
        <v>46</v>
      </c>
      <c r="N70" s="138"/>
      <c r="O70" s="138"/>
      <c r="P70" s="253" t="s">
        <v>218</v>
      </c>
      <c r="Q70" s="253"/>
      <c r="R70" s="253" t="s">
        <v>218</v>
      </c>
      <c r="S70" s="253" t="s">
        <v>218</v>
      </c>
      <c r="T70" s="138"/>
      <c r="U70" s="138"/>
    </row>
    <row r="71" spans="1:21" x14ac:dyDescent="0.25">
      <c r="A71" s="125" t="s">
        <v>1069</v>
      </c>
      <c r="B71" s="90"/>
      <c r="C71" s="89"/>
      <c r="E71" s="430"/>
      <c r="F71" s="430"/>
      <c r="G71" s="362"/>
      <c r="H71" s="378"/>
      <c r="I71" s="441"/>
      <c r="J71" s="362"/>
      <c r="K71" s="137" t="s">
        <v>35</v>
      </c>
      <c r="L71" s="137" t="s">
        <v>1036</v>
      </c>
      <c r="M71" s="265" t="s">
        <v>46</v>
      </c>
      <c r="N71" s="138"/>
      <c r="O71" s="138"/>
      <c r="P71" s="253" t="s">
        <v>218</v>
      </c>
      <c r="Q71" s="253"/>
      <c r="R71" s="253" t="s">
        <v>218</v>
      </c>
      <c r="S71" s="253" t="s">
        <v>218</v>
      </c>
      <c r="T71" s="138"/>
      <c r="U71" s="138"/>
    </row>
    <row r="72" spans="1:21" x14ac:dyDescent="0.25">
      <c r="A72" s="125" t="s">
        <v>1069</v>
      </c>
      <c r="B72" s="90"/>
      <c r="C72" s="89"/>
      <c r="E72" s="430"/>
      <c r="F72" s="430"/>
      <c r="G72" s="362"/>
      <c r="H72" s="378"/>
      <c r="I72" s="441"/>
      <c r="J72" s="362" t="s">
        <v>1074</v>
      </c>
      <c r="K72" s="137" t="s">
        <v>36</v>
      </c>
      <c r="L72" s="137" t="s">
        <v>1059</v>
      </c>
      <c r="M72" s="265" t="s">
        <v>46</v>
      </c>
      <c r="N72" s="138"/>
      <c r="O72" s="138"/>
      <c r="P72" s="253" t="s">
        <v>218</v>
      </c>
      <c r="Q72" s="253"/>
      <c r="R72" s="253" t="s">
        <v>218</v>
      </c>
      <c r="S72" s="253" t="s">
        <v>218</v>
      </c>
      <c r="T72" s="138"/>
      <c r="U72" s="138"/>
    </row>
    <row r="73" spans="1:21" x14ac:dyDescent="0.25">
      <c r="A73" s="125" t="s">
        <v>1069</v>
      </c>
      <c r="B73" s="90"/>
      <c r="C73" s="89"/>
      <c r="E73" s="430"/>
      <c r="F73" s="430"/>
      <c r="G73" s="362"/>
      <c r="H73" s="378"/>
      <c r="I73" s="441"/>
      <c r="J73" s="362"/>
      <c r="K73" s="137" t="s">
        <v>35</v>
      </c>
      <c r="L73" s="137" t="s">
        <v>1037</v>
      </c>
      <c r="M73" s="265" t="s">
        <v>46</v>
      </c>
      <c r="N73" s="138"/>
      <c r="O73" s="138"/>
      <c r="P73" s="253" t="s">
        <v>218</v>
      </c>
      <c r="Q73" s="253"/>
      <c r="R73" s="253" t="s">
        <v>218</v>
      </c>
      <c r="S73" s="253" t="s">
        <v>218</v>
      </c>
      <c r="T73" s="138"/>
      <c r="U73" s="138"/>
    </row>
    <row r="74" spans="1:21" x14ac:dyDescent="0.25">
      <c r="A74" s="125" t="s">
        <v>1477</v>
      </c>
      <c r="B74" s="90"/>
      <c r="C74" s="89"/>
      <c r="E74" s="430"/>
      <c r="F74" s="430"/>
      <c r="G74" s="362"/>
      <c r="H74" s="378"/>
      <c r="I74" s="441"/>
      <c r="J74" s="362" t="s">
        <v>1509</v>
      </c>
      <c r="K74" s="137" t="s">
        <v>36</v>
      </c>
      <c r="L74" s="137" t="s">
        <v>1501</v>
      </c>
      <c r="M74" s="265" t="s">
        <v>46</v>
      </c>
      <c r="N74" s="138"/>
      <c r="O74" s="138"/>
      <c r="P74" s="138"/>
      <c r="Q74" s="253"/>
      <c r="R74" s="253" t="s">
        <v>218</v>
      </c>
      <c r="S74" s="253" t="s">
        <v>218</v>
      </c>
      <c r="T74" s="138"/>
      <c r="U74" s="138"/>
    </row>
    <row r="75" spans="1:21" x14ac:dyDescent="0.25">
      <c r="A75" s="125" t="s">
        <v>1477</v>
      </c>
      <c r="B75" s="90"/>
      <c r="C75" s="89"/>
      <c r="E75" s="430"/>
      <c r="F75" s="430"/>
      <c r="G75" s="362"/>
      <c r="H75" s="378"/>
      <c r="I75" s="441"/>
      <c r="J75" s="362"/>
      <c r="K75" s="137" t="s">
        <v>35</v>
      </c>
      <c r="L75" s="137" t="s">
        <v>1502</v>
      </c>
      <c r="M75" s="265" t="s">
        <v>46</v>
      </c>
      <c r="N75" s="138"/>
      <c r="O75" s="138"/>
      <c r="P75" s="138"/>
      <c r="Q75" s="253"/>
      <c r="R75" s="253" t="s">
        <v>218</v>
      </c>
      <c r="S75" s="253" t="s">
        <v>218</v>
      </c>
      <c r="T75" s="138"/>
      <c r="U75" s="138"/>
    </row>
    <row r="76" spans="1:21" x14ac:dyDescent="0.25">
      <c r="A76" s="125" t="s">
        <v>1477</v>
      </c>
      <c r="B76" s="90"/>
      <c r="C76" s="89"/>
      <c r="E76" s="430"/>
      <c r="F76" s="430"/>
      <c r="G76" s="362"/>
      <c r="H76" s="378"/>
      <c r="I76" s="441"/>
      <c r="J76" s="137" t="s">
        <v>1510</v>
      </c>
      <c r="K76" s="137" t="s">
        <v>46</v>
      </c>
      <c r="L76" s="137" t="s">
        <v>1057</v>
      </c>
      <c r="M76" s="265" t="s">
        <v>46</v>
      </c>
      <c r="N76" s="138"/>
      <c r="O76" s="138"/>
      <c r="P76" s="138"/>
      <c r="Q76" s="253"/>
      <c r="R76" s="253" t="s">
        <v>218</v>
      </c>
      <c r="S76" s="253" t="s">
        <v>218</v>
      </c>
      <c r="T76" s="138"/>
      <c r="U76" s="138"/>
    </row>
    <row r="77" spans="1:21" x14ac:dyDescent="0.25">
      <c r="A77" s="125" t="s">
        <v>1477</v>
      </c>
      <c r="B77" s="90"/>
      <c r="C77" s="89"/>
      <c r="E77" s="430"/>
      <c r="F77" s="430"/>
      <c r="G77" s="362"/>
      <c r="H77" s="378"/>
      <c r="I77" s="441"/>
      <c r="J77" s="377" t="s">
        <v>1505</v>
      </c>
      <c r="K77" s="137" t="s">
        <v>36</v>
      </c>
      <c r="L77" s="137" t="s">
        <v>1497</v>
      </c>
      <c r="M77" s="321" t="s">
        <v>46</v>
      </c>
      <c r="N77" s="138"/>
      <c r="O77" s="138"/>
      <c r="P77" s="138"/>
      <c r="Q77" s="253"/>
      <c r="R77" s="253"/>
      <c r="S77" s="253"/>
      <c r="T77" s="138"/>
      <c r="U77" s="138"/>
    </row>
    <row r="78" spans="1:21" x14ac:dyDescent="0.25">
      <c r="A78" s="125" t="s">
        <v>1477</v>
      </c>
      <c r="B78" s="90"/>
      <c r="C78" s="89"/>
      <c r="E78" s="430"/>
      <c r="F78" s="430"/>
      <c r="G78" s="362"/>
      <c r="H78" s="378"/>
      <c r="I78" s="441"/>
      <c r="J78" s="378"/>
      <c r="K78" s="137" t="s">
        <v>35</v>
      </c>
      <c r="L78" s="137" t="s">
        <v>1498</v>
      </c>
      <c r="M78" s="321" t="s">
        <v>46</v>
      </c>
      <c r="N78" s="138"/>
      <c r="O78" s="138"/>
      <c r="P78" s="138"/>
      <c r="Q78" s="253"/>
      <c r="R78" s="253"/>
      <c r="S78" s="253"/>
      <c r="T78" s="138"/>
      <c r="U78" s="138"/>
    </row>
    <row r="79" spans="1:21" x14ac:dyDescent="0.25">
      <c r="A79" s="125" t="s">
        <v>1477</v>
      </c>
      <c r="B79" s="90"/>
      <c r="C79" s="89"/>
      <c r="E79" s="430"/>
      <c r="F79" s="430"/>
      <c r="G79" s="362"/>
      <c r="H79" s="378"/>
      <c r="I79" s="441"/>
      <c r="J79" s="137" t="s">
        <v>1511</v>
      </c>
      <c r="K79" s="137" t="s">
        <v>46</v>
      </c>
      <c r="L79" s="137" t="s">
        <v>1063</v>
      </c>
      <c r="M79" s="321" t="s">
        <v>46</v>
      </c>
      <c r="N79" s="138"/>
      <c r="O79" s="138"/>
      <c r="P79" s="138"/>
      <c r="Q79" s="253"/>
      <c r="R79" s="253"/>
      <c r="S79" s="253"/>
      <c r="T79" s="138"/>
      <c r="U79" s="138"/>
    </row>
    <row r="80" spans="1:21" x14ac:dyDescent="0.25">
      <c r="A80" s="125" t="s">
        <v>1477</v>
      </c>
      <c r="B80" s="90"/>
      <c r="C80" s="89"/>
      <c r="E80" s="430"/>
      <c r="F80" s="430"/>
      <c r="G80" s="362"/>
      <c r="H80" s="378"/>
      <c r="I80" s="441"/>
      <c r="J80" s="526" t="s">
        <v>1480</v>
      </c>
      <c r="K80" s="526"/>
      <c r="L80" s="526"/>
      <c r="M80" s="526"/>
      <c r="N80" s="526"/>
      <c r="O80" s="526"/>
      <c r="P80" s="526"/>
      <c r="Q80" s="526"/>
      <c r="R80" s="526"/>
      <c r="S80" s="526"/>
      <c r="T80" s="526"/>
      <c r="U80" s="526"/>
    </row>
    <row r="81" spans="1:21" x14ac:dyDescent="0.25">
      <c r="A81" s="125" t="s">
        <v>1477</v>
      </c>
      <c r="B81" s="90"/>
      <c r="C81" s="89"/>
      <c r="E81" s="430"/>
      <c r="F81" s="430"/>
      <c r="G81" s="362"/>
      <c r="H81" s="378"/>
      <c r="I81" s="441"/>
      <c r="J81" s="137" t="s">
        <v>834</v>
      </c>
      <c r="K81" s="137" t="s">
        <v>36</v>
      </c>
      <c r="L81" s="137" t="s">
        <v>96</v>
      </c>
      <c r="M81" s="265" t="s">
        <v>46</v>
      </c>
      <c r="N81" s="138"/>
      <c r="O81" s="253" t="s">
        <v>218</v>
      </c>
      <c r="P81" s="138"/>
      <c r="Q81" s="253"/>
      <c r="R81" s="253" t="s">
        <v>218</v>
      </c>
      <c r="S81" s="253" t="s">
        <v>218</v>
      </c>
      <c r="T81" s="138"/>
      <c r="U81" s="138"/>
    </row>
    <row r="82" spans="1:21" x14ac:dyDescent="0.25">
      <c r="A82" s="125" t="s">
        <v>1477</v>
      </c>
      <c r="B82" s="90"/>
      <c r="C82" s="89"/>
      <c r="E82" s="430"/>
      <c r="F82" s="430"/>
      <c r="G82" s="362"/>
      <c r="H82" s="378"/>
      <c r="I82" s="441"/>
      <c r="J82" s="362" t="s">
        <v>1071</v>
      </c>
      <c r="K82" s="137" t="s">
        <v>36</v>
      </c>
      <c r="L82" s="137" t="s">
        <v>1058</v>
      </c>
      <c r="M82" s="265" t="s">
        <v>46</v>
      </c>
      <c r="N82" s="138"/>
      <c r="O82" s="253" t="s">
        <v>218</v>
      </c>
      <c r="P82" s="138"/>
      <c r="Q82" s="253"/>
      <c r="R82" s="253" t="s">
        <v>218</v>
      </c>
      <c r="S82" s="253" t="s">
        <v>218</v>
      </c>
      <c r="T82" s="138"/>
      <c r="U82" s="138"/>
    </row>
    <row r="83" spans="1:21" ht="12" customHeight="1" x14ac:dyDescent="0.25">
      <c r="A83" s="125" t="s">
        <v>1477</v>
      </c>
      <c r="B83" s="90"/>
      <c r="C83" s="89"/>
      <c r="E83" s="430"/>
      <c r="F83" s="430"/>
      <c r="G83" s="362"/>
      <c r="H83" s="378"/>
      <c r="I83" s="441"/>
      <c r="J83" s="362"/>
      <c r="K83" s="137" t="s">
        <v>35</v>
      </c>
      <c r="L83" s="137" t="s">
        <v>1036</v>
      </c>
      <c r="M83" s="265" t="s">
        <v>46</v>
      </c>
      <c r="N83" s="138"/>
      <c r="O83" s="253" t="s">
        <v>218</v>
      </c>
      <c r="P83" s="138"/>
      <c r="Q83" s="253"/>
      <c r="R83" s="253" t="s">
        <v>218</v>
      </c>
      <c r="S83" s="253" t="s">
        <v>218</v>
      </c>
      <c r="T83" s="138"/>
      <c r="U83" s="138"/>
    </row>
    <row r="84" spans="1:21" ht="12" customHeight="1" x14ac:dyDescent="0.25">
      <c r="A84" s="125" t="s">
        <v>1477</v>
      </c>
      <c r="B84" s="90"/>
      <c r="C84" s="89"/>
      <c r="E84" s="430"/>
      <c r="F84" s="430"/>
      <c r="G84" s="362"/>
      <c r="H84" s="378"/>
      <c r="I84" s="441"/>
      <c r="J84" s="362" t="s">
        <v>1072</v>
      </c>
      <c r="K84" s="137" t="s">
        <v>36</v>
      </c>
      <c r="L84" s="137" t="s">
        <v>1496</v>
      </c>
      <c r="M84" s="265" t="s">
        <v>46</v>
      </c>
      <c r="N84" s="138"/>
      <c r="O84" s="253"/>
      <c r="P84" s="138"/>
      <c r="Q84" s="253"/>
      <c r="R84" s="253"/>
      <c r="S84" s="253"/>
      <c r="T84" s="138"/>
      <c r="U84" s="138"/>
    </row>
    <row r="85" spans="1:21" ht="12" customHeight="1" x14ac:dyDescent="0.25">
      <c r="A85" s="125" t="s">
        <v>1477</v>
      </c>
      <c r="B85" s="90"/>
      <c r="C85" s="89"/>
      <c r="E85" s="430"/>
      <c r="F85" s="430"/>
      <c r="G85" s="362"/>
      <c r="H85" s="378"/>
      <c r="I85" s="441"/>
      <c r="J85" s="362"/>
      <c r="K85" s="137" t="s">
        <v>35</v>
      </c>
      <c r="L85" s="137" t="s">
        <v>1478</v>
      </c>
      <c r="M85" s="265" t="s">
        <v>46</v>
      </c>
      <c r="N85" s="138"/>
      <c r="O85" s="253"/>
      <c r="P85" s="138"/>
      <c r="Q85" s="253"/>
      <c r="R85" s="253"/>
      <c r="S85" s="253"/>
      <c r="T85" s="138"/>
      <c r="U85" s="138"/>
    </row>
    <row r="86" spans="1:21" ht="12" customHeight="1" x14ac:dyDescent="0.25">
      <c r="A86" s="125" t="s">
        <v>1477</v>
      </c>
      <c r="B86" s="90"/>
      <c r="C86" s="89"/>
      <c r="E86" s="430"/>
      <c r="F86" s="430"/>
      <c r="G86" s="362"/>
      <c r="H86" s="378"/>
      <c r="I86" s="441"/>
      <c r="J86" s="137" t="s">
        <v>1479</v>
      </c>
      <c r="K86" s="137" t="s">
        <v>46</v>
      </c>
      <c r="L86" s="137" t="s">
        <v>1063</v>
      </c>
      <c r="M86" s="265" t="s">
        <v>46</v>
      </c>
      <c r="N86" s="138"/>
      <c r="O86" s="253"/>
      <c r="P86" s="138"/>
      <c r="Q86" s="253"/>
      <c r="R86" s="253"/>
      <c r="S86" s="253"/>
      <c r="T86" s="138"/>
      <c r="U86" s="138"/>
    </row>
    <row r="87" spans="1:21" ht="12" customHeight="1" x14ac:dyDescent="0.25">
      <c r="A87" s="125" t="s">
        <v>1477</v>
      </c>
      <c r="B87" s="90"/>
      <c r="C87" s="89"/>
      <c r="E87" s="430"/>
      <c r="F87" s="430"/>
      <c r="G87" s="362"/>
      <c r="H87" s="378"/>
      <c r="I87" s="441"/>
      <c r="J87" s="362" t="s">
        <v>1481</v>
      </c>
      <c r="K87" s="137" t="s">
        <v>36</v>
      </c>
      <c r="L87" s="137" t="s">
        <v>1497</v>
      </c>
      <c r="M87" s="265" t="s">
        <v>46</v>
      </c>
      <c r="N87" s="138"/>
      <c r="O87" s="253"/>
      <c r="P87" s="138"/>
      <c r="Q87" s="253"/>
      <c r="R87" s="253"/>
      <c r="S87" s="253"/>
      <c r="T87" s="138"/>
      <c r="U87" s="138"/>
    </row>
    <row r="88" spans="1:21" ht="12" customHeight="1" x14ac:dyDescent="0.25">
      <c r="A88" s="125" t="s">
        <v>1477</v>
      </c>
      <c r="B88" s="90"/>
      <c r="C88" s="89"/>
      <c r="E88" s="430"/>
      <c r="F88" s="430"/>
      <c r="G88" s="362"/>
      <c r="H88" s="378"/>
      <c r="I88" s="441"/>
      <c r="J88" s="362"/>
      <c r="K88" s="137" t="s">
        <v>35</v>
      </c>
      <c r="L88" s="137" t="s">
        <v>1498</v>
      </c>
      <c r="M88" s="265" t="s">
        <v>46</v>
      </c>
      <c r="N88" s="138"/>
      <c r="O88" s="253"/>
      <c r="P88" s="138"/>
      <c r="Q88" s="253"/>
      <c r="R88" s="253"/>
      <c r="S88" s="253"/>
      <c r="T88" s="138"/>
      <c r="U88" s="138"/>
    </row>
    <row r="89" spans="1:21" ht="12" customHeight="1" x14ac:dyDescent="0.25">
      <c r="A89" s="125" t="s">
        <v>1477</v>
      </c>
      <c r="B89" s="90"/>
      <c r="C89" s="89"/>
      <c r="E89" s="430"/>
      <c r="F89" s="430"/>
      <c r="G89" s="362"/>
      <c r="H89" s="378"/>
      <c r="I89" s="441"/>
      <c r="J89" s="137" t="s">
        <v>1513</v>
      </c>
      <c r="K89" s="137" t="s">
        <v>46</v>
      </c>
      <c r="L89" s="137" t="s">
        <v>1063</v>
      </c>
      <c r="M89" s="265"/>
      <c r="N89" s="138"/>
      <c r="O89" s="253"/>
      <c r="P89" s="138"/>
      <c r="Q89" s="253"/>
      <c r="R89" s="253"/>
      <c r="S89" s="253"/>
      <c r="T89" s="138"/>
      <c r="U89" s="138"/>
    </row>
    <row r="90" spans="1:21" s="2" customFormat="1" ht="12" customHeight="1" x14ac:dyDescent="0.25">
      <c r="A90" s="125" t="s">
        <v>1414</v>
      </c>
      <c r="B90" s="125"/>
      <c r="C90" s="127"/>
      <c r="D90" s="127"/>
      <c r="E90" s="430"/>
      <c r="F90" s="430"/>
      <c r="G90" s="362"/>
      <c r="H90" s="378"/>
      <c r="I90" s="440" t="s">
        <v>1201</v>
      </c>
      <c r="J90" s="362" t="s">
        <v>1206</v>
      </c>
      <c r="K90" s="362"/>
      <c r="L90" s="362"/>
      <c r="M90" s="362"/>
      <c r="N90" s="362"/>
      <c r="O90" s="362"/>
      <c r="P90" s="362"/>
      <c r="Q90" s="362"/>
      <c r="R90" s="362"/>
      <c r="S90" s="362"/>
      <c r="T90" s="362"/>
      <c r="U90" s="362"/>
    </row>
    <row r="91" spans="1:21" s="2" customFormat="1" ht="12" customHeight="1" x14ac:dyDescent="0.25">
      <c r="A91" s="125" t="s">
        <v>1414</v>
      </c>
      <c r="B91" s="125"/>
      <c r="C91" s="127"/>
      <c r="D91" s="127"/>
      <c r="E91" s="430"/>
      <c r="F91" s="430"/>
      <c r="G91" s="362"/>
      <c r="H91" s="378"/>
      <c r="I91" s="441"/>
      <c r="J91" s="137" t="s">
        <v>834</v>
      </c>
      <c r="K91" s="137" t="s">
        <v>36</v>
      </c>
      <c r="L91" s="137" t="s">
        <v>96</v>
      </c>
      <c r="M91" s="265" t="s">
        <v>46</v>
      </c>
      <c r="N91" s="284"/>
      <c r="O91" s="253" t="s">
        <v>218</v>
      </c>
      <c r="P91" s="253" t="s">
        <v>218</v>
      </c>
      <c r="Q91" s="253"/>
      <c r="R91" s="253" t="s">
        <v>218</v>
      </c>
      <c r="S91" s="284"/>
      <c r="T91" s="284"/>
      <c r="U91" s="138"/>
    </row>
    <row r="92" spans="1:21" s="2" customFormat="1" ht="12" customHeight="1" x14ac:dyDescent="0.25">
      <c r="A92" s="125" t="s">
        <v>1414</v>
      </c>
      <c r="B92" s="125"/>
      <c r="C92" s="127"/>
      <c r="D92" s="127"/>
      <c r="E92" s="430"/>
      <c r="F92" s="430"/>
      <c r="G92" s="362"/>
      <c r="H92" s="378"/>
      <c r="I92" s="441"/>
      <c r="J92" s="362" t="s">
        <v>1205</v>
      </c>
      <c r="K92" s="137" t="s">
        <v>36</v>
      </c>
      <c r="L92" s="137" t="s">
        <v>1203</v>
      </c>
      <c r="M92" s="265" t="s">
        <v>46</v>
      </c>
      <c r="N92" s="284"/>
      <c r="O92" s="253" t="s">
        <v>218</v>
      </c>
      <c r="P92" s="253" t="s">
        <v>218</v>
      </c>
      <c r="Q92" s="253"/>
      <c r="R92" s="253" t="s">
        <v>218</v>
      </c>
      <c r="S92" s="284"/>
      <c r="T92" s="284"/>
      <c r="U92" s="138"/>
    </row>
    <row r="93" spans="1:21" s="2" customFormat="1" ht="12" customHeight="1" x14ac:dyDescent="0.25">
      <c r="A93" s="125" t="s">
        <v>1414</v>
      </c>
      <c r="B93" s="125"/>
      <c r="C93" s="127"/>
      <c r="D93" s="127"/>
      <c r="E93" s="430"/>
      <c r="F93" s="430"/>
      <c r="G93" s="362"/>
      <c r="H93" s="379"/>
      <c r="I93" s="442"/>
      <c r="J93" s="362"/>
      <c r="K93" s="137" t="s">
        <v>35</v>
      </c>
      <c r="L93" s="137" t="s">
        <v>1204</v>
      </c>
      <c r="M93" s="265" t="s">
        <v>46</v>
      </c>
      <c r="N93" s="284"/>
      <c r="O93" s="253" t="s">
        <v>218</v>
      </c>
      <c r="P93" s="253" t="s">
        <v>218</v>
      </c>
      <c r="Q93" s="253"/>
      <c r="R93" s="253" t="s">
        <v>218</v>
      </c>
      <c r="S93" s="284"/>
      <c r="T93" s="284"/>
      <c r="U93" s="138"/>
    </row>
    <row r="94" spans="1:21" s="2" customFormat="1" ht="12" customHeight="1" x14ac:dyDescent="0.25">
      <c r="A94" s="125" t="s">
        <v>1414</v>
      </c>
      <c r="B94" s="125"/>
      <c r="C94" s="127"/>
      <c r="D94" s="127"/>
      <c r="E94" s="430"/>
      <c r="F94" s="430"/>
      <c r="G94" s="430"/>
      <c r="H94" s="430"/>
      <c r="I94" s="430"/>
      <c r="J94" s="430"/>
      <c r="K94" s="430"/>
      <c r="L94" s="430"/>
      <c r="M94" s="430"/>
      <c r="N94" s="430"/>
      <c r="O94" s="430"/>
      <c r="P94" s="430"/>
      <c r="Q94" s="430"/>
      <c r="R94" s="430"/>
      <c r="S94" s="430"/>
      <c r="T94" s="430"/>
      <c r="U94" s="430"/>
    </row>
    <row r="95" spans="1:21" s="2" customFormat="1" ht="22.5" x14ac:dyDescent="0.25">
      <c r="A95" s="125" t="s">
        <v>1414</v>
      </c>
      <c r="B95" s="125"/>
      <c r="C95" s="127"/>
      <c r="D95" s="127"/>
      <c r="E95" s="430"/>
      <c r="F95" s="430"/>
      <c r="G95" s="116" t="s">
        <v>121</v>
      </c>
      <c r="H95" s="116" t="s">
        <v>0</v>
      </c>
      <c r="I95" s="225" t="s">
        <v>101</v>
      </c>
      <c r="J95" s="116" t="s">
        <v>10</v>
      </c>
      <c r="K95" s="225" t="s">
        <v>71</v>
      </c>
      <c r="L95" s="116" t="s">
        <v>1</v>
      </c>
      <c r="M95" s="116"/>
      <c r="N95" s="225" t="s">
        <v>2</v>
      </c>
      <c r="O95" s="125"/>
      <c r="P95" s="125"/>
      <c r="Q95" s="125"/>
      <c r="R95" s="125"/>
      <c r="S95" s="125"/>
      <c r="T95" s="125"/>
      <c r="U95" s="125"/>
    </row>
    <row r="96" spans="1:21" x14ac:dyDescent="0.25">
      <c r="A96" s="125" t="s">
        <v>1147</v>
      </c>
      <c r="E96" s="430"/>
      <c r="F96" s="430"/>
      <c r="G96" s="362" t="s">
        <v>63</v>
      </c>
      <c r="H96" s="362" t="s">
        <v>31</v>
      </c>
      <c r="I96" s="139" t="s">
        <v>112</v>
      </c>
      <c r="J96" s="137" t="s">
        <v>1260</v>
      </c>
      <c r="K96" s="139" t="s">
        <v>46</v>
      </c>
      <c r="L96" s="527" t="s">
        <v>256</v>
      </c>
      <c r="M96" s="265" t="s">
        <v>1325</v>
      </c>
      <c r="N96" s="254"/>
      <c r="O96" s="125"/>
      <c r="P96" s="125"/>
      <c r="Q96" s="125"/>
      <c r="R96" s="125"/>
      <c r="S96" s="125"/>
      <c r="T96" s="125"/>
      <c r="U96" s="125"/>
    </row>
    <row r="97" spans="1:21" x14ac:dyDescent="0.25">
      <c r="A97" s="125" t="s">
        <v>1053</v>
      </c>
      <c r="E97" s="430"/>
      <c r="F97" s="430"/>
      <c r="G97" s="362"/>
      <c r="H97" s="362"/>
      <c r="I97" s="139" t="s">
        <v>114</v>
      </c>
      <c r="J97" s="143" t="s">
        <v>47</v>
      </c>
      <c r="K97" s="139" t="s">
        <v>46</v>
      </c>
      <c r="L97" s="527"/>
      <c r="M97" s="265" t="s">
        <v>1325</v>
      </c>
      <c r="N97" s="254"/>
      <c r="O97" s="125"/>
      <c r="P97" s="125"/>
      <c r="Q97" s="125"/>
      <c r="R97" s="125"/>
      <c r="S97" s="125"/>
      <c r="T97" s="125"/>
      <c r="U97" s="125"/>
    </row>
    <row r="98" spans="1:21" ht="15" customHeight="1" x14ac:dyDescent="0.25">
      <c r="A98" s="125" t="s">
        <v>1053</v>
      </c>
      <c r="E98" s="430"/>
      <c r="F98" s="430"/>
      <c r="G98" s="430" t="s">
        <v>136</v>
      </c>
      <c r="H98" s="362" t="s">
        <v>290</v>
      </c>
      <c r="I98" s="430" t="s">
        <v>292</v>
      </c>
      <c r="J98" s="137" t="s">
        <v>271</v>
      </c>
      <c r="K98" s="139" t="s">
        <v>46</v>
      </c>
      <c r="L98" s="256" t="s">
        <v>270</v>
      </c>
      <c r="M98" s="265" t="s">
        <v>46</v>
      </c>
      <c r="N98" s="254"/>
      <c r="O98" s="125"/>
      <c r="P98" s="125"/>
      <c r="Q98" s="125"/>
      <c r="R98" s="125"/>
      <c r="S98" s="125"/>
      <c r="T98" s="125"/>
      <c r="U98" s="125"/>
    </row>
    <row r="99" spans="1:21" ht="15" customHeight="1" x14ac:dyDescent="0.25">
      <c r="A99" s="125" t="s">
        <v>1053</v>
      </c>
      <c r="E99" s="430"/>
      <c r="F99" s="430"/>
      <c r="G99" s="430"/>
      <c r="H99" s="362"/>
      <c r="I99" s="473"/>
      <c r="J99" s="137" t="s">
        <v>272</v>
      </c>
      <c r="K99" s="139" t="s">
        <v>46</v>
      </c>
      <c r="L99" s="256" t="s">
        <v>275</v>
      </c>
      <c r="M99" s="265" t="s">
        <v>46</v>
      </c>
      <c r="N99" s="254"/>
      <c r="O99" s="125"/>
      <c r="P99" s="125"/>
      <c r="Q99" s="125"/>
      <c r="R99" s="125"/>
      <c r="S99" s="125"/>
      <c r="T99" s="125"/>
      <c r="U99" s="125"/>
    </row>
    <row r="100" spans="1:21" ht="15" customHeight="1" x14ac:dyDescent="0.25">
      <c r="A100" s="125" t="s">
        <v>1053</v>
      </c>
      <c r="E100" s="430"/>
      <c r="F100" s="430"/>
      <c r="G100" s="430"/>
      <c r="H100" s="362"/>
      <c r="I100" s="473"/>
      <c r="J100" s="137" t="s">
        <v>273</v>
      </c>
      <c r="K100" s="139" t="s">
        <v>46</v>
      </c>
      <c r="L100" s="256" t="s">
        <v>256</v>
      </c>
      <c r="M100" s="265" t="s">
        <v>46</v>
      </c>
      <c r="N100" s="254"/>
      <c r="O100" s="125"/>
      <c r="P100" s="125"/>
      <c r="Q100" s="125"/>
      <c r="R100" s="125"/>
      <c r="S100" s="125"/>
      <c r="T100" s="125"/>
      <c r="U100" s="125"/>
    </row>
    <row r="101" spans="1:21" ht="15" customHeight="1" x14ac:dyDescent="0.25">
      <c r="A101" s="125" t="s">
        <v>1053</v>
      </c>
      <c r="E101" s="430"/>
      <c r="F101" s="430"/>
      <c r="G101" s="430"/>
      <c r="H101" s="362"/>
      <c r="I101" s="473"/>
      <c r="J101" s="137" t="s">
        <v>277</v>
      </c>
      <c r="K101" s="139" t="s">
        <v>46</v>
      </c>
      <c r="L101" s="256" t="s">
        <v>276</v>
      </c>
      <c r="M101" s="265" t="s">
        <v>46</v>
      </c>
      <c r="N101" s="254"/>
      <c r="O101" s="125"/>
      <c r="P101" s="125"/>
      <c r="Q101" s="125"/>
      <c r="R101" s="125"/>
      <c r="S101" s="125"/>
      <c r="T101" s="125"/>
      <c r="U101" s="125"/>
    </row>
    <row r="102" spans="1:21" ht="15.75" customHeight="1" x14ac:dyDescent="0.25">
      <c r="A102" s="125" t="s">
        <v>1053</v>
      </c>
      <c r="E102" s="430"/>
      <c r="F102" s="430"/>
      <c r="G102" s="430"/>
      <c r="H102" s="362"/>
      <c r="I102" s="473"/>
      <c r="J102" s="137" t="s">
        <v>274</v>
      </c>
      <c r="K102" s="139" t="s">
        <v>46</v>
      </c>
      <c r="L102" s="256" t="s">
        <v>256</v>
      </c>
      <c r="M102" s="265" t="s">
        <v>46</v>
      </c>
      <c r="N102" s="254"/>
      <c r="O102" s="125"/>
      <c r="P102" s="125"/>
      <c r="Q102" s="125"/>
      <c r="R102" s="125"/>
      <c r="S102" s="125"/>
      <c r="T102" s="125"/>
      <c r="U102" s="125"/>
    </row>
    <row r="103" spans="1:21" ht="22.5" x14ac:dyDescent="0.25">
      <c r="A103" s="125" t="s">
        <v>1053</v>
      </c>
      <c r="E103" s="430"/>
      <c r="F103" s="430"/>
      <c r="G103" s="430"/>
      <c r="H103" s="362"/>
      <c r="I103" s="473"/>
      <c r="J103" s="137" t="s">
        <v>280</v>
      </c>
      <c r="K103" s="139" t="s">
        <v>46</v>
      </c>
      <c r="L103" s="256" t="s">
        <v>256</v>
      </c>
      <c r="M103" s="265" t="s">
        <v>46</v>
      </c>
      <c r="N103" s="254"/>
      <c r="O103" s="125"/>
      <c r="P103" s="125"/>
      <c r="Q103" s="125"/>
      <c r="R103" s="125"/>
      <c r="S103" s="125"/>
      <c r="T103" s="125"/>
      <c r="U103" s="125"/>
    </row>
    <row r="104" spans="1:21" ht="15" customHeight="1" x14ac:dyDescent="0.25">
      <c r="A104" s="125" t="s">
        <v>1053</v>
      </c>
      <c r="E104" s="430"/>
      <c r="F104" s="430"/>
      <c r="G104" s="430"/>
      <c r="H104" s="362"/>
      <c r="I104" s="473"/>
      <c r="J104" s="137" t="s">
        <v>278</v>
      </c>
      <c r="K104" s="139" t="s">
        <v>46</v>
      </c>
      <c r="L104" s="256" t="s">
        <v>256</v>
      </c>
      <c r="M104" s="265" t="s">
        <v>46</v>
      </c>
      <c r="N104" s="254"/>
      <c r="O104" s="125"/>
      <c r="P104" s="125"/>
      <c r="Q104" s="125"/>
      <c r="R104" s="125"/>
      <c r="S104" s="125"/>
      <c r="T104" s="125"/>
      <c r="U104" s="125"/>
    </row>
    <row r="105" spans="1:21" ht="15" customHeight="1" x14ac:dyDescent="0.25">
      <c r="A105" s="125" t="s">
        <v>1053</v>
      </c>
      <c r="E105" s="430"/>
      <c r="F105" s="430"/>
      <c r="G105" s="430"/>
      <c r="H105" s="362"/>
      <c r="I105" s="473"/>
      <c r="J105" s="137" t="s">
        <v>472</v>
      </c>
      <c r="K105" s="139" t="s">
        <v>46</v>
      </c>
      <c r="L105" s="256" t="s">
        <v>256</v>
      </c>
      <c r="M105" s="265" t="s">
        <v>46</v>
      </c>
      <c r="N105" s="254"/>
      <c r="O105" s="125"/>
      <c r="P105" s="125"/>
      <c r="Q105" s="125"/>
      <c r="R105" s="125"/>
      <c r="S105" s="125"/>
      <c r="T105" s="125"/>
      <c r="U105" s="125"/>
    </row>
  </sheetData>
  <mergeCells count="106">
    <mergeCell ref="E15:E17"/>
    <mergeCell ref="F15:F17"/>
    <mergeCell ref="G15:G17"/>
    <mergeCell ref="H15:H17"/>
    <mergeCell ref="I15:I17"/>
    <mergeCell ref="E2:H2"/>
    <mergeCell ref="I2:J2"/>
    <mergeCell ref="E3:H3"/>
    <mergeCell ref="I3:J3"/>
    <mergeCell ref="E4:H4"/>
    <mergeCell ref="I4:J4"/>
    <mergeCell ref="E8:H8"/>
    <mergeCell ref="I8:J8"/>
    <mergeCell ref="E9:H9"/>
    <mergeCell ref="I9:J9"/>
    <mergeCell ref="E5:H5"/>
    <mergeCell ref="I5:J5"/>
    <mergeCell ref="E6:H6"/>
    <mergeCell ref="I6:J6"/>
    <mergeCell ref="E7:H7"/>
    <mergeCell ref="I7:J7"/>
    <mergeCell ref="E13:H13"/>
    <mergeCell ref="I13:J13"/>
    <mergeCell ref="E10:H10"/>
    <mergeCell ref="G94:U94"/>
    <mergeCell ref="J15:J17"/>
    <mergeCell ref="K15:K17"/>
    <mergeCell ref="L15:L17"/>
    <mergeCell ref="U15:U17"/>
    <mergeCell ref="M15:M17"/>
    <mergeCell ref="G28:G34"/>
    <mergeCell ref="H28:H34"/>
    <mergeCell ref="J72:J73"/>
    <mergeCell ref="N16:N17"/>
    <mergeCell ref="G49:G93"/>
    <mergeCell ref="H18:H27"/>
    <mergeCell ref="I18:I21"/>
    <mergeCell ref="I22:I25"/>
    <mergeCell ref="J42:J43"/>
    <mergeCell ref="L29:L30"/>
    <mergeCell ref="J68:U68"/>
    <mergeCell ref="J74:J75"/>
    <mergeCell ref="J61:J62"/>
    <mergeCell ref="T16:T17"/>
    <mergeCell ref="O16:S16"/>
    <mergeCell ref="J18:J20"/>
    <mergeCell ref="L18:L20"/>
    <mergeCell ref="J26:J27"/>
    <mergeCell ref="L26:L27"/>
    <mergeCell ref="G18:G27"/>
    <mergeCell ref="J63:J64"/>
    <mergeCell ref="I49:I58"/>
    <mergeCell ref="J80:U80"/>
    <mergeCell ref="N15:T15"/>
    <mergeCell ref="J82:J83"/>
    <mergeCell ref="J28:J30"/>
    <mergeCell ref="I31:I34"/>
    <mergeCell ref="J31:J34"/>
    <mergeCell ref="J84:J85"/>
    <mergeCell ref="J87:J88"/>
    <mergeCell ref="I59:I89"/>
    <mergeCell ref="J70:J71"/>
    <mergeCell ref="J49:U49"/>
    <mergeCell ref="J77:J78"/>
    <mergeCell ref="J65:J66"/>
    <mergeCell ref="E18:E105"/>
    <mergeCell ref="I36:I39"/>
    <mergeCell ref="J36:J37"/>
    <mergeCell ref="L36:L37"/>
    <mergeCell ref="J38:J39"/>
    <mergeCell ref="L38:L39"/>
    <mergeCell ref="G47:G48"/>
    <mergeCell ref="H47:H48"/>
    <mergeCell ref="G35:G43"/>
    <mergeCell ref="H35:H43"/>
    <mergeCell ref="G45:G46"/>
    <mergeCell ref="H45:H46"/>
    <mergeCell ref="I98:I105"/>
    <mergeCell ref="H98:H105"/>
    <mergeCell ref="G98:G105"/>
    <mergeCell ref="G96:G97"/>
    <mergeCell ref="H96:H97"/>
    <mergeCell ref="J92:J93"/>
    <mergeCell ref="H49:H93"/>
    <mergeCell ref="I90:I93"/>
    <mergeCell ref="J51:J52"/>
    <mergeCell ref="J53:J54"/>
    <mergeCell ref="J56:J57"/>
    <mergeCell ref="J59:U59"/>
    <mergeCell ref="I10:J10"/>
    <mergeCell ref="E11:H11"/>
    <mergeCell ref="I11:J11"/>
    <mergeCell ref="E12:H12"/>
    <mergeCell ref="I12:J12"/>
    <mergeCell ref="J90:U90"/>
    <mergeCell ref="J40:J41"/>
    <mergeCell ref="I45:I46"/>
    <mergeCell ref="L42:L43"/>
    <mergeCell ref="I40:I41"/>
    <mergeCell ref="L40:L41"/>
    <mergeCell ref="I42:I43"/>
    <mergeCell ref="F18:F105"/>
    <mergeCell ref="L96:L97"/>
    <mergeCell ref="L24:L25"/>
    <mergeCell ref="I26:I27"/>
    <mergeCell ref="I28:I30"/>
  </mergeCells>
  <hyperlinks>
    <hyperlink ref="L1" location="Contents!A1" tooltip="Click to Goto Sheet" display="Goto Contents" xr:uid="{AA8944D5-C0CF-4C3B-A580-A3F867542118}"/>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4" tint="-0.249977111117893"/>
    <pageSetUpPr fitToPage="1"/>
  </sheetPr>
  <dimension ref="A1:N85"/>
  <sheetViews>
    <sheetView zoomScale="130" zoomScaleNormal="130" workbookViewId="0">
      <selection activeCell="B1" sqref="B1:C1048576"/>
    </sheetView>
  </sheetViews>
  <sheetFormatPr defaultColWidth="9.140625" defaultRowHeight="11.25" x14ac:dyDescent="0.25"/>
  <cols>
    <col min="1" max="1" width="9.5703125" style="125" customWidth="1"/>
    <col min="2" max="2" width="12.42578125" style="125" hidden="1" customWidth="1"/>
    <col min="3" max="3" width="27" style="127" hidden="1" customWidth="1"/>
    <col min="4" max="4" width="2.7109375" style="2" customWidth="1"/>
    <col min="5" max="5" width="5.7109375" style="127" customWidth="1"/>
    <col min="6" max="6" width="15.7109375" style="127" customWidth="1"/>
    <col min="7" max="7" width="5.7109375" style="127" customWidth="1"/>
    <col min="8" max="8" width="30.7109375" style="127" customWidth="1"/>
    <col min="9" max="9" width="8.7109375" style="127" customWidth="1"/>
    <col min="10" max="10" width="46.7109375" style="127" customWidth="1"/>
    <col min="11" max="11" width="10.7109375" style="125" customWidth="1"/>
    <col min="12" max="12" width="18.7109375" style="125" customWidth="1"/>
    <col min="13" max="13" width="30.7109375" style="127" customWidth="1"/>
    <col min="14" max="14" width="50.7109375" style="127" customWidth="1"/>
    <col min="15" max="22" width="10.7109375" style="2" customWidth="1"/>
    <col min="23" max="16384" width="9.140625" style="2"/>
  </cols>
  <sheetData>
    <row r="1" spans="1:14" ht="23.25" thickBot="1" x14ac:dyDescent="0.3">
      <c r="A1" s="119" t="s">
        <v>918</v>
      </c>
      <c r="B1" s="119" t="s">
        <v>934</v>
      </c>
      <c r="C1" s="120" t="s">
        <v>917</v>
      </c>
      <c r="E1" s="131"/>
      <c r="F1" s="131"/>
      <c r="G1" s="131"/>
      <c r="H1" s="131"/>
      <c r="I1" s="131"/>
      <c r="J1" s="131"/>
      <c r="K1" s="274"/>
      <c r="L1" s="312" t="s">
        <v>1411</v>
      </c>
      <c r="M1" s="70"/>
    </row>
    <row r="2" spans="1:14" customFormat="1" ht="15" x14ac:dyDescent="0.25">
      <c r="A2" s="125" t="s">
        <v>1337</v>
      </c>
      <c r="B2" s="125"/>
      <c r="C2" s="127"/>
      <c r="E2" s="451" t="s">
        <v>481</v>
      </c>
      <c r="F2" s="452"/>
      <c r="G2" s="452"/>
      <c r="H2" s="452"/>
      <c r="I2" s="489"/>
      <c r="J2" s="490"/>
      <c r="K2" s="274"/>
      <c r="L2" s="274"/>
      <c r="M2" s="70"/>
      <c r="N2" s="70"/>
    </row>
    <row r="3" spans="1:14" customFormat="1" ht="15" x14ac:dyDescent="0.25">
      <c r="A3" s="125" t="s">
        <v>1337</v>
      </c>
      <c r="B3" s="125"/>
      <c r="C3" s="127"/>
      <c r="E3" s="445" t="s">
        <v>482</v>
      </c>
      <c r="F3" s="446"/>
      <c r="G3" s="446"/>
      <c r="H3" s="446"/>
      <c r="I3" s="476"/>
      <c r="J3" s="491"/>
      <c r="K3" s="274"/>
      <c r="L3" s="274"/>
      <c r="M3" s="70"/>
      <c r="N3" s="70"/>
    </row>
    <row r="4" spans="1:14" customFormat="1" ht="15" x14ac:dyDescent="0.25">
      <c r="A4" s="125" t="s">
        <v>1337</v>
      </c>
      <c r="B4" s="125"/>
      <c r="C4" s="127"/>
      <c r="E4" s="445" t="s">
        <v>483</v>
      </c>
      <c r="F4" s="446"/>
      <c r="G4" s="446"/>
      <c r="H4" s="446"/>
      <c r="I4" s="476"/>
      <c r="J4" s="491"/>
      <c r="K4" s="274"/>
      <c r="L4" s="274"/>
      <c r="M4" s="70"/>
      <c r="N4" s="70"/>
    </row>
    <row r="5" spans="1:14" customFormat="1" ht="15" x14ac:dyDescent="0.25">
      <c r="A5" s="125" t="s">
        <v>1337</v>
      </c>
      <c r="B5" s="125"/>
      <c r="C5" s="127"/>
      <c r="E5" s="445" t="s">
        <v>1245</v>
      </c>
      <c r="F5" s="446"/>
      <c r="G5" s="446"/>
      <c r="H5" s="446"/>
      <c r="I5" s="476"/>
      <c r="J5" s="491"/>
      <c r="K5" s="274"/>
      <c r="L5" s="274"/>
      <c r="M5" s="70"/>
      <c r="N5" s="70"/>
    </row>
    <row r="6" spans="1:14" customFormat="1" ht="15" x14ac:dyDescent="0.25">
      <c r="A6" s="125" t="s">
        <v>1337</v>
      </c>
      <c r="B6" s="125"/>
      <c r="C6" s="127"/>
      <c r="E6" s="445" t="s">
        <v>1244</v>
      </c>
      <c r="F6" s="446"/>
      <c r="G6" s="446"/>
      <c r="H6" s="446"/>
      <c r="I6" s="476"/>
      <c r="J6" s="491"/>
      <c r="K6" s="274"/>
      <c r="L6" s="274"/>
      <c r="M6" s="70"/>
      <c r="N6" s="70"/>
    </row>
    <row r="7" spans="1:14" customFormat="1" ht="15" x14ac:dyDescent="0.25">
      <c r="A7" s="125" t="s">
        <v>1337</v>
      </c>
      <c r="B7" s="125"/>
      <c r="C7" s="127"/>
      <c r="E7" s="445" t="s">
        <v>1250</v>
      </c>
      <c r="F7" s="446"/>
      <c r="G7" s="446"/>
      <c r="H7" s="446"/>
      <c r="I7" s="476"/>
      <c r="J7" s="491"/>
      <c r="K7" s="274"/>
      <c r="L7" s="274"/>
      <c r="M7" s="70"/>
      <c r="N7" s="70"/>
    </row>
    <row r="8" spans="1:14" customFormat="1" ht="15" x14ac:dyDescent="0.25">
      <c r="A8" s="125" t="s">
        <v>1337</v>
      </c>
      <c r="B8" s="125"/>
      <c r="C8" s="127"/>
      <c r="E8" s="445" t="s">
        <v>1322</v>
      </c>
      <c r="F8" s="446"/>
      <c r="G8" s="446"/>
      <c r="H8" s="446"/>
      <c r="I8" s="476"/>
      <c r="J8" s="491"/>
      <c r="K8" s="274"/>
      <c r="L8" s="274"/>
      <c r="M8" s="70"/>
      <c r="N8" s="70"/>
    </row>
    <row r="9" spans="1:14" customFormat="1" ht="15" x14ac:dyDescent="0.25">
      <c r="A9" s="125" t="s">
        <v>1337</v>
      </c>
      <c r="B9" s="125"/>
      <c r="C9" s="127"/>
      <c r="D9" s="70"/>
      <c r="E9" s="445" t="s">
        <v>1320</v>
      </c>
      <c r="F9" s="446"/>
      <c r="G9" s="446"/>
      <c r="H9" s="446"/>
      <c r="I9" s="477" t="s">
        <v>1321</v>
      </c>
      <c r="J9" s="532"/>
      <c r="K9" s="274"/>
      <c r="L9" s="274"/>
      <c r="M9" s="70"/>
      <c r="N9" s="70"/>
    </row>
    <row r="10" spans="1:14" customFormat="1" ht="15" x14ac:dyDescent="0.25">
      <c r="A10" s="125" t="s">
        <v>1337</v>
      </c>
      <c r="B10" s="125"/>
      <c r="C10" s="127"/>
      <c r="D10" s="70"/>
      <c r="E10" s="445" t="s">
        <v>1098</v>
      </c>
      <c r="F10" s="446"/>
      <c r="G10" s="446"/>
      <c r="H10" s="446"/>
      <c r="I10" s="478" t="s">
        <v>1099</v>
      </c>
      <c r="J10" s="497"/>
      <c r="K10" s="274"/>
      <c r="L10" s="274"/>
      <c r="M10" s="70"/>
      <c r="N10" s="70"/>
    </row>
    <row r="11" spans="1:14" customFormat="1" ht="15.75" thickBot="1" x14ac:dyDescent="0.3">
      <c r="A11" s="125"/>
      <c r="B11" s="125"/>
      <c r="C11" s="127"/>
      <c r="D11" s="70"/>
      <c r="E11" s="125"/>
      <c r="F11" s="125"/>
      <c r="G11" s="125"/>
      <c r="H11" s="125"/>
      <c r="I11" s="125"/>
      <c r="J11" s="125"/>
      <c r="K11" s="125"/>
      <c r="L11" s="274"/>
      <c r="M11" s="70"/>
      <c r="N11" s="70"/>
    </row>
    <row r="12" spans="1:14" ht="23.25" thickBot="1" x14ac:dyDescent="0.3">
      <c r="A12" s="125" t="s">
        <v>916</v>
      </c>
      <c r="E12" s="121" t="s">
        <v>55</v>
      </c>
      <c r="F12" s="122" t="s">
        <v>83</v>
      </c>
      <c r="G12" s="122" t="s">
        <v>121</v>
      </c>
      <c r="H12" s="122" t="s">
        <v>0</v>
      </c>
      <c r="I12" s="122" t="s">
        <v>101</v>
      </c>
      <c r="J12" s="122" t="s">
        <v>10</v>
      </c>
      <c r="K12" s="176" t="s">
        <v>71</v>
      </c>
      <c r="L12" s="179" t="s">
        <v>1</v>
      </c>
      <c r="M12" s="275" t="s">
        <v>2</v>
      </c>
      <c r="N12" s="276" t="s">
        <v>152</v>
      </c>
    </row>
    <row r="13" spans="1:14" ht="33.75" x14ac:dyDescent="0.25">
      <c r="A13" s="125" t="s">
        <v>1337</v>
      </c>
      <c r="B13" s="127"/>
      <c r="E13" s="480" t="s">
        <v>65</v>
      </c>
      <c r="F13" s="483" t="s">
        <v>16</v>
      </c>
      <c r="G13" s="483" t="s">
        <v>134</v>
      </c>
      <c r="H13" s="483" t="s">
        <v>288</v>
      </c>
      <c r="I13" s="483" t="s">
        <v>258</v>
      </c>
      <c r="J13" s="158" t="s">
        <v>1375</v>
      </c>
      <c r="K13" s="177" t="s">
        <v>46</v>
      </c>
      <c r="L13" s="488" t="s">
        <v>256</v>
      </c>
      <c r="M13" s="169"/>
      <c r="N13" s="170"/>
    </row>
    <row r="14" spans="1:14" ht="22.5" x14ac:dyDescent="0.25">
      <c r="A14" s="125" t="s">
        <v>1337</v>
      </c>
      <c r="B14" s="127"/>
      <c r="E14" s="481"/>
      <c r="F14" s="378"/>
      <c r="G14" s="484"/>
      <c r="H14" s="484"/>
      <c r="I14" s="484"/>
      <c r="J14" s="137" t="s">
        <v>1374</v>
      </c>
      <c r="K14" s="139" t="s">
        <v>46</v>
      </c>
      <c r="L14" s="486"/>
      <c r="M14" s="254"/>
      <c r="N14" s="171"/>
    </row>
    <row r="15" spans="1:14" ht="33.75" x14ac:dyDescent="0.25">
      <c r="A15" s="125" t="s">
        <v>1337</v>
      </c>
      <c r="B15" s="127"/>
      <c r="E15" s="481"/>
      <c r="F15" s="378"/>
      <c r="G15" s="484"/>
      <c r="H15" s="484"/>
      <c r="I15" s="484"/>
      <c r="J15" s="137" t="s">
        <v>1373</v>
      </c>
      <c r="K15" s="277" t="s">
        <v>46</v>
      </c>
      <c r="L15" s="486"/>
      <c r="M15" s="254"/>
      <c r="N15" s="171"/>
    </row>
    <row r="16" spans="1:14" ht="22.5" x14ac:dyDescent="0.25">
      <c r="A16" s="125" t="s">
        <v>1337</v>
      </c>
      <c r="B16" s="127"/>
      <c r="E16" s="481"/>
      <c r="F16" s="378"/>
      <c r="G16" s="484"/>
      <c r="H16" s="484"/>
      <c r="I16" s="530"/>
      <c r="J16" s="137" t="s">
        <v>1372</v>
      </c>
      <c r="K16" s="139" t="s">
        <v>46</v>
      </c>
      <c r="L16" s="531"/>
      <c r="M16" s="254"/>
      <c r="N16" s="171"/>
    </row>
    <row r="17" spans="1:14" x14ac:dyDescent="0.25">
      <c r="A17" s="125" t="s">
        <v>916</v>
      </c>
      <c r="E17" s="481"/>
      <c r="F17" s="378"/>
      <c r="G17" s="484"/>
      <c r="H17" s="484"/>
      <c r="I17" s="377" t="s">
        <v>458</v>
      </c>
      <c r="J17" s="137" t="s">
        <v>259</v>
      </c>
      <c r="K17" s="139" t="s">
        <v>46</v>
      </c>
      <c r="L17" s="440" t="s">
        <v>256</v>
      </c>
      <c r="M17" s="254"/>
      <c r="N17" s="171"/>
    </row>
    <row r="18" spans="1:14" x14ac:dyDescent="0.25">
      <c r="A18" s="125" t="s">
        <v>916</v>
      </c>
      <c r="E18" s="481"/>
      <c r="F18" s="378"/>
      <c r="G18" s="484"/>
      <c r="H18" s="484"/>
      <c r="I18" s="484"/>
      <c r="J18" s="137" t="s">
        <v>260</v>
      </c>
      <c r="K18" s="139" t="s">
        <v>46</v>
      </c>
      <c r="L18" s="486"/>
      <c r="M18" s="254"/>
      <c r="N18" s="171"/>
    </row>
    <row r="19" spans="1:14" ht="22.5" x14ac:dyDescent="0.25">
      <c r="A19" s="125" t="s">
        <v>916</v>
      </c>
      <c r="E19" s="481"/>
      <c r="F19" s="378"/>
      <c r="G19" s="484"/>
      <c r="H19" s="484"/>
      <c r="I19" s="484"/>
      <c r="J19" s="137" t="s">
        <v>261</v>
      </c>
      <c r="K19" s="139" t="s">
        <v>46</v>
      </c>
      <c r="L19" s="486"/>
      <c r="M19" s="254"/>
      <c r="N19" s="171"/>
    </row>
    <row r="20" spans="1:14" x14ac:dyDescent="0.25">
      <c r="A20" s="125" t="s">
        <v>916</v>
      </c>
      <c r="E20" s="481"/>
      <c r="F20" s="378"/>
      <c r="G20" s="484"/>
      <c r="H20" s="484"/>
      <c r="I20" s="484"/>
      <c r="J20" s="137" t="s">
        <v>262</v>
      </c>
      <c r="K20" s="139" t="s">
        <v>46</v>
      </c>
      <c r="L20" s="486"/>
      <c r="M20" s="254"/>
      <c r="N20" s="171"/>
    </row>
    <row r="21" spans="1:14" ht="22.5" x14ac:dyDescent="0.25">
      <c r="A21" s="125" t="s">
        <v>916</v>
      </c>
      <c r="E21" s="481"/>
      <c r="F21" s="378"/>
      <c r="G21" s="484"/>
      <c r="H21" s="484"/>
      <c r="I21" s="484"/>
      <c r="J21" s="251" t="s">
        <v>461</v>
      </c>
      <c r="K21" s="252" t="s">
        <v>46</v>
      </c>
      <c r="L21" s="486"/>
      <c r="M21" s="172"/>
      <c r="N21" s="173"/>
    </row>
    <row r="22" spans="1:14" ht="22.5" x14ac:dyDescent="0.25">
      <c r="A22" s="125" t="s">
        <v>916</v>
      </c>
      <c r="E22" s="481"/>
      <c r="F22" s="378"/>
      <c r="G22" s="484"/>
      <c r="H22" s="484"/>
      <c r="I22" s="530"/>
      <c r="J22" s="251" t="s">
        <v>460</v>
      </c>
      <c r="K22" s="252" t="s">
        <v>46</v>
      </c>
      <c r="L22" s="531"/>
      <c r="M22" s="172"/>
      <c r="N22" s="173"/>
    </row>
    <row r="23" spans="1:14" ht="23.25" thickBot="1" x14ac:dyDescent="0.3">
      <c r="A23" s="125" t="s">
        <v>916</v>
      </c>
      <c r="E23" s="481"/>
      <c r="F23" s="378"/>
      <c r="G23" s="485"/>
      <c r="H23" s="485"/>
      <c r="I23" s="168" t="s">
        <v>459</v>
      </c>
      <c r="J23" s="168" t="s">
        <v>263</v>
      </c>
      <c r="K23" s="178" t="s">
        <v>46</v>
      </c>
      <c r="L23" s="178" t="s">
        <v>256</v>
      </c>
      <c r="M23" s="174"/>
      <c r="N23" s="175"/>
    </row>
    <row r="24" spans="1:14" ht="23.25" thickBot="1" x14ac:dyDescent="0.3">
      <c r="A24" s="125" t="s">
        <v>1622</v>
      </c>
      <c r="B24" s="90" t="s">
        <v>1549</v>
      </c>
      <c r="C24" s="89" t="s">
        <v>1550</v>
      </c>
      <c r="E24" s="481"/>
      <c r="F24" s="378"/>
      <c r="G24" s="483" t="s">
        <v>135</v>
      </c>
      <c r="H24" s="483" t="s">
        <v>289</v>
      </c>
      <c r="I24" s="483" t="s">
        <v>264</v>
      </c>
      <c r="J24" s="158" t="s">
        <v>265</v>
      </c>
      <c r="K24" s="177" t="s">
        <v>46</v>
      </c>
      <c r="L24" s="177" t="s">
        <v>1638</v>
      </c>
      <c r="M24" s="169"/>
      <c r="N24" s="170"/>
    </row>
    <row r="25" spans="1:14" ht="22.5" x14ac:dyDescent="0.25">
      <c r="A25" s="125" t="s">
        <v>1622</v>
      </c>
      <c r="B25" s="90" t="s">
        <v>1549</v>
      </c>
      <c r="C25" s="89" t="s">
        <v>1550</v>
      </c>
      <c r="E25" s="481"/>
      <c r="F25" s="378"/>
      <c r="G25" s="378"/>
      <c r="H25" s="378"/>
      <c r="I25" s="530"/>
      <c r="J25" s="137" t="s">
        <v>266</v>
      </c>
      <c r="K25" s="139" t="s">
        <v>46</v>
      </c>
      <c r="L25" s="177" t="s">
        <v>1638</v>
      </c>
      <c r="M25" s="254"/>
      <c r="N25" s="171"/>
    </row>
    <row r="26" spans="1:14" ht="9.9499999999999993" customHeight="1" x14ac:dyDescent="0.25">
      <c r="A26" s="125" t="s">
        <v>916</v>
      </c>
      <c r="E26" s="481"/>
      <c r="F26" s="378"/>
      <c r="G26" s="378"/>
      <c r="H26" s="378"/>
      <c r="I26" s="377" t="s">
        <v>462</v>
      </c>
      <c r="J26" s="137" t="s">
        <v>463</v>
      </c>
      <c r="K26" s="139" t="s">
        <v>46</v>
      </c>
      <c r="L26" s="139" t="s">
        <v>256</v>
      </c>
      <c r="M26" s="254"/>
      <c r="N26" s="171"/>
    </row>
    <row r="27" spans="1:14" ht="22.5" x14ac:dyDescent="0.25">
      <c r="A27" s="125" t="s">
        <v>916</v>
      </c>
      <c r="E27" s="481"/>
      <c r="F27" s="378"/>
      <c r="G27" s="378"/>
      <c r="H27" s="378"/>
      <c r="I27" s="530"/>
      <c r="J27" s="137" t="s">
        <v>464</v>
      </c>
      <c r="K27" s="139" t="s">
        <v>46</v>
      </c>
      <c r="L27" s="139" t="s">
        <v>256</v>
      </c>
      <c r="M27" s="254"/>
      <c r="N27" s="171"/>
    </row>
    <row r="28" spans="1:14" ht="9.9499999999999993" customHeight="1" x14ac:dyDescent="0.25">
      <c r="A28" s="125" t="s">
        <v>916</v>
      </c>
      <c r="E28" s="481"/>
      <c r="F28" s="378"/>
      <c r="G28" s="378"/>
      <c r="H28" s="378"/>
      <c r="I28" s="137" t="s">
        <v>465</v>
      </c>
      <c r="J28" s="137" t="s">
        <v>269</v>
      </c>
      <c r="K28" s="139" t="s">
        <v>46</v>
      </c>
      <c r="L28" s="139" t="s">
        <v>256</v>
      </c>
      <c r="M28" s="254"/>
      <c r="N28" s="171"/>
    </row>
    <row r="29" spans="1:14" ht="9.9499999999999993" customHeight="1" x14ac:dyDescent="0.25">
      <c r="A29" s="125" t="s">
        <v>1622</v>
      </c>
      <c r="B29" s="90" t="s">
        <v>1549</v>
      </c>
      <c r="C29" s="89" t="s">
        <v>1553</v>
      </c>
      <c r="E29" s="481"/>
      <c r="F29" s="378"/>
      <c r="G29" s="378"/>
      <c r="H29" s="378"/>
      <c r="I29" s="377" t="s">
        <v>267</v>
      </c>
      <c r="J29" s="137" t="s">
        <v>1551</v>
      </c>
      <c r="K29" s="139" t="s">
        <v>46</v>
      </c>
      <c r="L29" s="139" t="s">
        <v>1552</v>
      </c>
      <c r="M29" s="254"/>
      <c r="N29" s="171"/>
    </row>
    <row r="30" spans="1:14" ht="9.9499999999999993" customHeight="1" x14ac:dyDescent="0.25">
      <c r="A30" s="125" t="s">
        <v>916</v>
      </c>
      <c r="B30" s="127"/>
      <c r="E30" s="481"/>
      <c r="F30" s="378"/>
      <c r="G30" s="378"/>
      <c r="H30" s="378"/>
      <c r="I30" s="378"/>
      <c r="J30" s="137" t="s">
        <v>271</v>
      </c>
      <c r="K30" s="139" t="s">
        <v>46</v>
      </c>
      <c r="L30" s="139" t="s">
        <v>270</v>
      </c>
      <c r="M30" s="254"/>
      <c r="N30" s="171"/>
    </row>
    <row r="31" spans="1:14" ht="9.9499999999999993" customHeight="1" x14ac:dyDescent="0.25">
      <c r="A31" s="125" t="s">
        <v>916</v>
      </c>
      <c r="E31" s="481"/>
      <c r="F31" s="378"/>
      <c r="G31" s="378"/>
      <c r="H31" s="378"/>
      <c r="I31" s="484"/>
      <c r="J31" s="137" t="s">
        <v>272</v>
      </c>
      <c r="K31" s="139" t="s">
        <v>46</v>
      </c>
      <c r="L31" s="139" t="s">
        <v>275</v>
      </c>
      <c r="M31" s="254"/>
      <c r="N31" s="171"/>
    </row>
    <row r="32" spans="1:14" ht="9.9499999999999993" customHeight="1" x14ac:dyDescent="0.25">
      <c r="A32" s="125" t="s">
        <v>916</v>
      </c>
      <c r="E32" s="481"/>
      <c r="F32" s="378"/>
      <c r="G32" s="378"/>
      <c r="H32" s="378"/>
      <c r="I32" s="484"/>
      <c r="J32" s="137" t="s">
        <v>273</v>
      </c>
      <c r="K32" s="139" t="s">
        <v>46</v>
      </c>
      <c r="L32" s="139" t="s">
        <v>256</v>
      </c>
      <c r="M32" s="254"/>
      <c r="N32" s="171"/>
    </row>
    <row r="33" spans="1:14" ht="9.9499999999999993" customHeight="1" x14ac:dyDescent="0.25">
      <c r="A33" s="125" t="s">
        <v>916</v>
      </c>
      <c r="E33" s="481"/>
      <c r="F33" s="378"/>
      <c r="G33" s="378"/>
      <c r="H33" s="378"/>
      <c r="I33" s="484"/>
      <c r="J33" s="137" t="s">
        <v>277</v>
      </c>
      <c r="K33" s="139" t="s">
        <v>46</v>
      </c>
      <c r="L33" s="139" t="s">
        <v>276</v>
      </c>
      <c r="M33" s="254"/>
      <c r="N33" s="171"/>
    </row>
    <row r="34" spans="1:14" ht="9.9499999999999993" customHeight="1" x14ac:dyDescent="0.25">
      <c r="A34" s="125" t="s">
        <v>916</v>
      </c>
      <c r="B34" s="127"/>
      <c r="E34" s="481"/>
      <c r="F34" s="378"/>
      <c r="G34" s="378"/>
      <c r="H34" s="378"/>
      <c r="I34" s="484"/>
      <c r="J34" s="137" t="s">
        <v>274</v>
      </c>
      <c r="K34" s="139" t="s">
        <v>46</v>
      </c>
      <c r="L34" s="139" t="s">
        <v>256</v>
      </c>
      <c r="M34" s="254"/>
      <c r="N34" s="171"/>
    </row>
    <row r="35" spans="1:14" ht="22.5" x14ac:dyDescent="0.25">
      <c r="A35" s="125" t="s">
        <v>916</v>
      </c>
      <c r="E35" s="481"/>
      <c r="F35" s="378"/>
      <c r="G35" s="378"/>
      <c r="H35" s="378"/>
      <c r="I35" s="484"/>
      <c r="J35" s="137" t="s">
        <v>280</v>
      </c>
      <c r="K35" s="139" t="s">
        <v>46</v>
      </c>
      <c r="L35" s="139" t="s">
        <v>256</v>
      </c>
      <c r="M35" s="254"/>
      <c r="N35" s="171"/>
    </row>
    <row r="36" spans="1:14" ht="9.9499999999999993" customHeight="1" x14ac:dyDescent="0.25">
      <c r="A36" s="125" t="s">
        <v>916</v>
      </c>
      <c r="E36" s="481"/>
      <c r="F36" s="378"/>
      <c r="G36" s="378"/>
      <c r="H36" s="378"/>
      <c r="I36" s="484"/>
      <c r="J36" s="137" t="s">
        <v>278</v>
      </c>
      <c r="K36" s="139" t="s">
        <v>46</v>
      </c>
      <c r="L36" s="139" t="s">
        <v>256</v>
      </c>
      <c r="M36" s="254"/>
      <c r="N36" s="171"/>
    </row>
    <row r="37" spans="1:14" ht="9.9499999999999993" customHeight="1" x14ac:dyDescent="0.25">
      <c r="A37" s="125" t="s">
        <v>916</v>
      </c>
      <c r="E37" s="481"/>
      <c r="F37" s="378"/>
      <c r="G37" s="378"/>
      <c r="H37" s="378"/>
      <c r="I37" s="530"/>
      <c r="J37" s="137" t="s">
        <v>279</v>
      </c>
      <c r="K37" s="139" t="s">
        <v>46</v>
      </c>
      <c r="L37" s="139" t="s">
        <v>256</v>
      </c>
      <c r="M37" s="254"/>
      <c r="N37" s="171"/>
    </row>
    <row r="38" spans="1:14" ht="9.9499999999999993" customHeight="1" x14ac:dyDescent="0.25">
      <c r="A38" s="125" t="s">
        <v>916</v>
      </c>
      <c r="E38" s="481"/>
      <c r="F38" s="378"/>
      <c r="G38" s="378"/>
      <c r="H38" s="378"/>
      <c r="I38" s="377" t="s">
        <v>466</v>
      </c>
      <c r="J38" s="137" t="s">
        <v>281</v>
      </c>
      <c r="K38" s="139" t="s">
        <v>46</v>
      </c>
      <c r="L38" s="139" t="s">
        <v>256</v>
      </c>
      <c r="M38" s="254"/>
      <c r="N38" s="171"/>
    </row>
    <row r="39" spans="1:14" ht="9.9499999999999993" customHeight="1" x14ac:dyDescent="0.25">
      <c r="A39" s="125" t="s">
        <v>916</v>
      </c>
      <c r="E39" s="481"/>
      <c r="F39" s="378"/>
      <c r="G39" s="378"/>
      <c r="H39" s="378"/>
      <c r="I39" s="484"/>
      <c r="J39" s="137" t="s">
        <v>282</v>
      </c>
      <c r="K39" s="139" t="s">
        <v>46</v>
      </c>
      <c r="L39" s="139" t="s">
        <v>256</v>
      </c>
      <c r="M39" s="254"/>
      <c r="N39" s="171"/>
    </row>
    <row r="40" spans="1:14" ht="10.5" customHeight="1" x14ac:dyDescent="0.25">
      <c r="A40" s="125" t="s">
        <v>916</v>
      </c>
      <c r="E40" s="481"/>
      <c r="F40" s="378"/>
      <c r="G40" s="378"/>
      <c r="H40" s="378"/>
      <c r="I40" s="530"/>
      <c r="J40" s="137" t="s">
        <v>283</v>
      </c>
      <c r="K40" s="139" t="s">
        <v>46</v>
      </c>
      <c r="L40" s="278" t="s">
        <v>284</v>
      </c>
      <c r="M40" s="254"/>
      <c r="N40" s="171"/>
    </row>
    <row r="41" spans="1:14" ht="9.9499999999999993" customHeight="1" x14ac:dyDescent="0.25">
      <c r="A41" s="125" t="s">
        <v>1622</v>
      </c>
      <c r="B41" s="90" t="s">
        <v>1549</v>
      </c>
      <c r="C41" s="89" t="s">
        <v>1553</v>
      </c>
      <c r="E41" s="481"/>
      <c r="F41" s="378"/>
      <c r="G41" s="378"/>
      <c r="H41" s="378"/>
      <c r="I41" s="377" t="s">
        <v>467</v>
      </c>
      <c r="J41" s="137" t="s">
        <v>1551</v>
      </c>
      <c r="K41" s="139" t="s">
        <v>46</v>
      </c>
      <c r="L41" s="139" t="s">
        <v>1552</v>
      </c>
      <c r="M41" s="254"/>
      <c r="N41" s="171"/>
    </row>
    <row r="42" spans="1:14" ht="9.9499999999999993" customHeight="1" x14ac:dyDescent="0.25">
      <c r="A42" s="125" t="s">
        <v>916</v>
      </c>
      <c r="B42" s="127"/>
      <c r="E42" s="481"/>
      <c r="F42" s="378"/>
      <c r="G42" s="378"/>
      <c r="H42" s="378"/>
      <c r="I42" s="378"/>
      <c r="J42" s="137" t="s">
        <v>285</v>
      </c>
      <c r="K42" s="139" t="s">
        <v>46</v>
      </c>
      <c r="L42" s="139" t="s">
        <v>256</v>
      </c>
      <c r="M42" s="254"/>
      <c r="N42" s="171"/>
    </row>
    <row r="43" spans="1:14" ht="11.25" customHeight="1" x14ac:dyDescent="0.25">
      <c r="A43" s="125" t="s">
        <v>916</v>
      </c>
      <c r="E43" s="481"/>
      <c r="F43" s="378"/>
      <c r="G43" s="378"/>
      <c r="H43" s="378"/>
      <c r="I43" s="378"/>
      <c r="J43" s="137" t="s">
        <v>286</v>
      </c>
      <c r="K43" s="139" t="s">
        <v>46</v>
      </c>
      <c r="L43" s="139" t="s">
        <v>256</v>
      </c>
      <c r="M43" s="254"/>
      <c r="N43" s="171"/>
    </row>
    <row r="44" spans="1:14" ht="11.25" customHeight="1" x14ac:dyDescent="0.25">
      <c r="A44" s="125" t="s">
        <v>916</v>
      </c>
      <c r="E44" s="481"/>
      <c r="F44" s="378"/>
      <c r="G44" s="378"/>
      <c r="H44" s="378"/>
      <c r="I44" s="378"/>
      <c r="J44" s="137" t="s">
        <v>480</v>
      </c>
      <c r="K44" s="139" t="s">
        <v>46</v>
      </c>
      <c r="L44" s="139" t="s">
        <v>256</v>
      </c>
      <c r="M44" s="254"/>
      <c r="N44" s="171"/>
    </row>
    <row r="45" spans="1:14" ht="22.5" x14ac:dyDescent="0.25">
      <c r="A45" s="125" t="s">
        <v>1414</v>
      </c>
      <c r="B45" s="90"/>
      <c r="C45" s="89"/>
      <c r="E45" s="481"/>
      <c r="F45" s="378"/>
      <c r="G45" s="378"/>
      <c r="H45" s="378"/>
      <c r="I45" s="378"/>
      <c r="J45" s="137" t="s">
        <v>1438</v>
      </c>
      <c r="K45" s="139" t="s">
        <v>46</v>
      </c>
      <c r="L45" s="139" t="s">
        <v>256</v>
      </c>
      <c r="M45" s="254"/>
      <c r="N45" s="171"/>
    </row>
    <row r="46" spans="1:14" ht="9.9499999999999993" customHeight="1" x14ac:dyDescent="0.25">
      <c r="A46" s="125" t="s">
        <v>1414</v>
      </c>
      <c r="B46" s="90"/>
      <c r="C46" s="89"/>
      <c r="E46" s="481"/>
      <c r="F46" s="378"/>
      <c r="G46" s="378"/>
      <c r="H46" s="378"/>
      <c r="I46" s="378"/>
      <c r="J46" s="137" t="s">
        <v>1439</v>
      </c>
      <c r="K46" s="139" t="s">
        <v>46</v>
      </c>
      <c r="L46" s="139" t="s">
        <v>256</v>
      </c>
      <c r="M46" s="254"/>
      <c r="N46" s="171"/>
    </row>
    <row r="47" spans="1:14" ht="33.75" x14ac:dyDescent="0.25">
      <c r="A47" s="125" t="s">
        <v>1414</v>
      </c>
      <c r="B47" s="90"/>
      <c r="C47" s="89"/>
      <c r="E47" s="481"/>
      <c r="F47" s="378"/>
      <c r="G47" s="378"/>
      <c r="H47" s="378"/>
      <c r="I47" s="379"/>
      <c r="J47" s="137" t="s">
        <v>1440</v>
      </c>
      <c r="K47" s="139" t="s">
        <v>46</v>
      </c>
      <c r="L47" s="139" t="s">
        <v>256</v>
      </c>
      <c r="M47" s="254"/>
      <c r="N47" s="171"/>
    </row>
    <row r="48" spans="1:14" ht="22.5" x14ac:dyDescent="0.25">
      <c r="A48" s="125" t="s">
        <v>1414</v>
      </c>
      <c r="B48" s="90"/>
      <c r="E48" s="481"/>
      <c r="F48" s="378"/>
      <c r="G48" s="378"/>
      <c r="H48" s="378"/>
      <c r="I48" s="137" t="s">
        <v>268</v>
      </c>
      <c r="J48" s="137" t="s">
        <v>1416</v>
      </c>
      <c r="K48" s="139" t="s">
        <v>46</v>
      </c>
      <c r="L48" s="139" t="s">
        <v>256</v>
      </c>
      <c r="M48" s="254"/>
      <c r="N48" s="171"/>
    </row>
    <row r="49" spans="1:14" ht="35.25" customHeight="1" thickBot="1" x14ac:dyDescent="0.3">
      <c r="A49" s="125" t="s">
        <v>1622</v>
      </c>
      <c r="B49" s="90" t="s">
        <v>1542</v>
      </c>
      <c r="C49" s="89"/>
      <c r="E49" s="481"/>
      <c r="F49" s="378"/>
      <c r="G49" s="479"/>
      <c r="H49" s="479"/>
      <c r="I49" s="137" t="s">
        <v>1543</v>
      </c>
      <c r="J49" s="160" t="s">
        <v>1544</v>
      </c>
      <c r="K49" s="139" t="s">
        <v>46</v>
      </c>
      <c r="L49" s="341" t="s">
        <v>1545</v>
      </c>
      <c r="M49" s="325"/>
      <c r="N49" s="326"/>
    </row>
    <row r="50" spans="1:14" x14ac:dyDescent="0.25">
      <c r="A50" s="125" t="s">
        <v>916</v>
      </c>
      <c r="E50" s="481"/>
      <c r="F50" s="378"/>
      <c r="G50" s="483" t="s">
        <v>136</v>
      </c>
      <c r="H50" s="483" t="s">
        <v>290</v>
      </c>
      <c r="I50" s="483" t="s">
        <v>291</v>
      </c>
      <c r="J50" s="158" t="s">
        <v>265</v>
      </c>
      <c r="K50" s="177" t="s">
        <v>46</v>
      </c>
      <c r="L50" s="177" t="s">
        <v>256</v>
      </c>
      <c r="M50" s="169"/>
      <c r="N50" s="170"/>
    </row>
    <row r="51" spans="1:14" x14ac:dyDescent="0.25">
      <c r="A51" s="125" t="s">
        <v>916</v>
      </c>
      <c r="E51" s="481"/>
      <c r="F51" s="378"/>
      <c r="G51" s="484"/>
      <c r="H51" s="484"/>
      <c r="I51" s="530"/>
      <c r="J51" s="137" t="s">
        <v>266</v>
      </c>
      <c r="K51" s="139" t="s">
        <v>46</v>
      </c>
      <c r="L51" s="139" t="s">
        <v>256</v>
      </c>
      <c r="M51" s="172"/>
      <c r="N51" s="173"/>
    </row>
    <row r="52" spans="1:14" ht="22.5" x14ac:dyDescent="0.25">
      <c r="A52" s="125" t="s">
        <v>916</v>
      </c>
      <c r="E52" s="481"/>
      <c r="F52" s="378"/>
      <c r="G52" s="484"/>
      <c r="H52" s="484"/>
      <c r="I52" s="377" t="s">
        <v>468</v>
      </c>
      <c r="J52" s="137" t="s">
        <v>463</v>
      </c>
      <c r="K52" s="139" t="s">
        <v>46</v>
      </c>
      <c r="L52" s="139" t="s">
        <v>256</v>
      </c>
      <c r="M52" s="172"/>
      <c r="N52" s="173"/>
    </row>
    <row r="53" spans="1:14" ht="22.5" x14ac:dyDescent="0.25">
      <c r="A53" s="125" t="s">
        <v>916</v>
      </c>
      <c r="E53" s="481"/>
      <c r="F53" s="378"/>
      <c r="G53" s="484"/>
      <c r="H53" s="484"/>
      <c r="I53" s="530"/>
      <c r="J53" s="137" t="s">
        <v>464</v>
      </c>
      <c r="K53" s="139" t="s">
        <v>46</v>
      </c>
      <c r="L53" s="139" t="s">
        <v>256</v>
      </c>
      <c r="M53" s="172"/>
      <c r="N53" s="173"/>
    </row>
    <row r="54" spans="1:14" x14ac:dyDescent="0.25">
      <c r="A54" s="125" t="s">
        <v>916</v>
      </c>
      <c r="E54" s="481"/>
      <c r="F54" s="378"/>
      <c r="G54" s="484"/>
      <c r="H54" s="484"/>
      <c r="I54" s="148" t="s">
        <v>469</v>
      </c>
      <c r="J54" s="137" t="s">
        <v>470</v>
      </c>
      <c r="K54" s="139" t="s">
        <v>46</v>
      </c>
      <c r="L54" s="139" t="s">
        <v>256</v>
      </c>
      <c r="M54" s="172"/>
      <c r="N54" s="173"/>
    </row>
    <row r="55" spans="1:14" x14ac:dyDescent="0.25">
      <c r="A55" s="125" t="s">
        <v>1622</v>
      </c>
      <c r="B55" s="90" t="s">
        <v>1549</v>
      </c>
      <c r="C55" s="89" t="s">
        <v>1553</v>
      </c>
      <c r="E55" s="481"/>
      <c r="F55" s="378"/>
      <c r="G55" s="484"/>
      <c r="H55" s="484"/>
      <c r="I55" s="377" t="s">
        <v>292</v>
      </c>
      <c r="J55" s="137" t="s">
        <v>1551</v>
      </c>
      <c r="K55" s="139" t="s">
        <v>46</v>
      </c>
      <c r="L55" s="139" t="s">
        <v>1552</v>
      </c>
      <c r="M55" s="172"/>
      <c r="N55" s="173"/>
    </row>
    <row r="56" spans="1:14" x14ac:dyDescent="0.25">
      <c r="A56" s="125" t="s">
        <v>916</v>
      </c>
      <c r="E56" s="481"/>
      <c r="F56" s="378"/>
      <c r="G56" s="484"/>
      <c r="H56" s="484"/>
      <c r="I56" s="378"/>
      <c r="J56" s="137" t="s">
        <v>271</v>
      </c>
      <c r="K56" s="139" t="s">
        <v>46</v>
      </c>
      <c r="L56" s="139" t="s">
        <v>270</v>
      </c>
      <c r="M56" s="172"/>
      <c r="N56" s="173"/>
    </row>
    <row r="57" spans="1:14" x14ac:dyDescent="0.25">
      <c r="A57" s="125" t="s">
        <v>916</v>
      </c>
      <c r="E57" s="481"/>
      <c r="F57" s="378"/>
      <c r="G57" s="484"/>
      <c r="H57" s="484"/>
      <c r="I57" s="484"/>
      <c r="J57" s="137" t="s">
        <v>272</v>
      </c>
      <c r="K57" s="139" t="s">
        <v>46</v>
      </c>
      <c r="L57" s="139" t="s">
        <v>275</v>
      </c>
      <c r="M57" s="172"/>
      <c r="N57" s="173"/>
    </row>
    <row r="58" spans="1:14" x14ac:dyDescent="0.25">
      <c r="A58" s="125" t="s">
        <v>916</v>
      </c>
      <c r="E58" s="481"/>
      <c r="F58" s="378"/>
      <c r="G58" s="484"/>
      <c r="H58" s="484"/>
      <c r="I58" s="484"/>
      <c r="J58" s="137" t="s">
        <v>273</v>
      </c>
      <c r="K58" s="139" t="s">
        <v>46</v>
      </c>
      <c r="L58" s="139" t="s">
        <v>256</v>
      </c>
      <c r="M58" s="172"/>
      <c r="N58" s="173"/>
    </row>
    <row r="59" spans="1:14" x14ac:dyDescent="0.25">
      <c r="A59" s="125" t="s">
        <v>916</v>
      </c>
      <c r="E59" s="481"/>
      <c r="F59" s="378"/>
      <c r="G59" s="484"/>
      <c r="H59" s="484"/>
      <c r="I59" s="484"/>
      <c r="J59" s="137" t="s">
        <v>277</v>
      </c>
      <c r="K59" s="139" t="s">
        <v>46</v>
      </c>
      <c r="L59" s="139" t="s">
        <v>276</v>
      </c>
      <c r="M59" s="172"/>
      <c r="N59" s="173"/>
    </row>
    <row r="60" spans="1:14" x14ac:dyDescent="0.25">
      <c r="A60" s="125" t="s">
        <v>916</v>
      </c>
      <c r="E60" s="481"/>
      <c r="F60" s="378"/>
      <c r="G60" s="484"/>
      <c r="H60" s="484"/>
      <c r="I60" s="484"/>
      <c r="J60" s="137" t="s">
        <v>274</v>
      </c>
      <c r="K60" s="139" t="s">
        <v>46</v>
      </c>
      <c r="L60" s="139" t="s">
        <v>256</v>
      </c>
      <c r="M60" s="172"/>
      <c r="N60" s="173"/>
    </row>
    <row r="61" spans="1:14" ht="22.5" x14ac:dyDescent="0.25">
      <c r="A61" s="125" t="s">
        <v>916</v>
      </c>
      <c r="E61" s="481"/>
      <c r="F61" s="378"/>
      <c r="G61" s="484"/>
      <c r="H61" s="484"/>
      <c r="I61" s="484"/>
      <c r="J61" s="137" t="s">
        <v>280</v>
      </c>
      <c r="K61" s="139" t="s">
        <v>46</v>
      </c>
      <c r="L61" s="139" t="s">
        <v>256</v>
      </c>
      <c r="M61" s="172"/>
      <c r="N61" s="173"/>
    </row>
    <row r="62" spans="1:14" x14ac:dyDescent="0.25">
      <c r="A62" s="125" t="s">
        <v>916</v>
      </c>
      <c r="E62" s="481"/>
      <c r="F62" s="378"/>
      <c r="G62" s="484"/>
      <c r="H62" s="484"/>
      <c r="I62" s="484"/>
      <c r="J62" s="137" t="s">
        <v>278</v>
      </c>
      <c r="K62" s="139" t="s">
        <v>46</v>
      </c>
      <c r="L62" s="139" t="s">
        <v>256</v>
      </c>
      <c r="M62" s="172"/>
      <c r="N62" s="173"/>
    </row>
    <row r="63" spans="1:14" x14ac:dyDescent="0.25">
      <c r="A63" s="125" t="s">
        <v>916</v>
      </c>
      <c r="E63" s="481"/>
      <c r="F63" s="378"/>
      <c r="G63" s="484"/>
      <c r="H63" s="484"/>
      <c r="I63" s="530"/>
      <c r="J63" s="137" t="s">
        <v>472</v>
      </c>
      <c r="K63" s="139" t="s">
        <v>46</v>
      </c>
      <c r="L63" s="139" t="s">
        <v>256</v>
      </c>
      <c r="M63" s="172"/>
      <c r="N63" s="173"/>
    </row>
    <row r="64" spans="1:14" x14ac:dyDescent="0.25">
      <c r="A64" s="125" t="s">
        <v>916</v>
      </c>
      <c r="E64" s="481"/>
      <c r="F64" s="378"/>
      <c r="G64" s="484"/>
      <c r="H64" s="484"/>
      <c r="I64" s="377" t="s">
        <v>471</v>
      </c>
      <c r="J64" s="137" t="s">
        <v>473</v>
      </c>
      <c r="K64" s="139" t="s">
        <v>46</v>
      </c>
      <c r="L64" s="139" t="s">
        <v>256</v>
      </c>
      <c r="M64" s="172"/>
      <c r="N64" s="173"/>
    </row>
    <row r="65" spans="1:14" x14ac:dyDescent="0.25">
      <c r="A65" s="125" t="s">
        <v>916</v>
      </c>
      <c r="E65" s="481"/>
      <c r="F65" s="378"/>
      <c r="G65" s="484"/>
      <c r="H65" s="484"/>
      <c r="I65" s="484"/>
      <c r="J65" s="137" t="s">
        <v>474</v>
      </c>
      <c r="K65" s="139" t="s">
        <v>46</v>
      </c>
      <c r="L65" s="139" t="s">
        <v>256</v>
      </c>
      <c r="M65" s="172"/>
      <c r="N65" s="173"/>
    </row>
    <row r="66" spans="1:14" x14ac:dyDescent="0.25">
      <c r="A66" s="125" t="s">
        <v>916</v>
      </c>
      <c r="E66" s="481"/>
      <c r="F66" s="378"/>
      <c r="G66" s="484"/>
      <c r="H66" s="484"/>
      <c r="I66" s="530"/>
      <c r="J66" s="137" t="s">
        <v>475</v>
      </c>
      <c r="K66" s="139" t="s">
        <v>46</v>
      </c>
      <c r="L66" s="278" t="s">
        <v>284</v>
      </c>
      <c r="M66" s="172"/>
      <c r="N66" s="173"/>
    </row>
    <row r="67" spans="1:14" x14ac:dyDescent="0.25">
      <c r="A67" s="125" t="s">
        <v>916</v>
      </c>
      <c r="E67" s="481"/>
      <c r="F67" s="378"/>
      <c r="G67" s="484"/>
      <c r="H67" s="484"/>
      <c r="I67" s="377" t="s">
        <v>476</v>
      </c>
      <c r="J67" s="137" t="s">
        <v>285</v>
      </c>
      <c r="K67" s="139" t="s">
        <v>46</v>
      </c>
      <c r="L67" s="139" t="s">
        <v>256</v>
      </c>
      <c r="M67" s="172"/>
      <c r="N67" s="173"/>
    </row>
    <row r="68" spans="1:14" x14ac:dyDescent="0.25">
      <c r="A68" s="125" t="s">
        <v>916</v>
      </c>
      <c r="E68" s="481"/>
      <c r="F68" s="378"/>
      <c r="G68" s="484"/>
      <c r="H68" s="484"/>
      <c r="I68" s="484"/>
      <c r="J68" s="137" t="s">
        <v>286</v>
      </c>
      <c r="K68" s="139" t="s">
        <v>46</v>
      </c>
      <c r="L68" s="139" t="s">
        <v>256</v>
      </c>
      <c r="M68" s="172"/>
      <c r="N68" s="173"/>
    </row>
    <row r="69" spans="1:14" ht="46.5" customHeight="1" x14ac:dyDescent="0.25">
      <c r="A69" s="125" t="s">
        <v>1622</v>
      </c>
      <c r="B69" s="90" t="s">
        <v>1542</v>
      </c>
      <c r="C69" s="89" t="s">
        <v>1566</v>
      </c>
      <c r="E69" s="481"/>
      <c r="F69" s="378"/>
      <c r="G69" s="484"/>
      <c r="H69" s="484"/>
      <c r="I69" s="530"/>
      <c r="J69" s="137" t="s">
        <v>1636</v>
      </c>
      <c r="K69" s="139" t="s">
        <v>46</v>
      </c>
      <c r="L69" s="139" t="s">
        <v>256</v>
      </c>
      <c r="M69" s="172"/>
      <c r="N69" s="173"/>
    </row>
    <row r="70" spans="1:14" ht="49.5" customHeight="1" x14ac:dyDescent="0.25">
      <c r="A70" s="125" t="s">
        <v>1622</v>
      </c>
      <c r="B70" s="90" t="s">
        <v>1542</v>
      </c>
      <c r="C70" s="89" t="s">
        <v>1566</v>
      </c>
      <c r="E70" s="481"/>
      <c r="F70" s="378"/>
      <c r="G70" s="484"/>
      <c r="H70" s="484"/>
      <c r="I70" s="377" t="s">
        <v>293</v>
      </c>
      <c r="J70" s="137" t="s">
        <v>1635</v>
      </c>
      <c r="K70" s="139" t="s">
        <v>46</v>
      </c>
      <c r="L70" s="139" t="s">
        <v>256</v>
      </c>
      <c r="M70" s="172"/>
      <c r="N70" s="173"/>
    </row>
    <row r="71" spans="1:14" ht="33.6" customHeight="1" x14ac:dyDescent="0.25">
      <c r="A71" s="125" t="s">
        <v>1622</v>
      </c>
      <c r="B71" s="90" t="s">
        <v>1542</v>
      </c>
      <c r="C71" s="89" t="s">
        <v>1566</v>
      </c>
      <c r="E71" s="481"/>
      <c r="F71" s="378"/>
      <c r="G71" s="484"/>
      <c r="H71" s="484"/>
      <c r="I71" s="378"/>
      <c r="J71" s="251" t="s">
        <v>1546</v>
      </c>
      <c r="K71" s="139" t="s">
        <v>46</v>
      </c>
      <c r="L71" s="139" t="s">
        <v>256</v>
      </c>
      <c r="M71" s="172"/>
      <c r="N71" s="173"/>
    </row>
    <row r="72" spans="1:14" ht="34.5" thickBot="1" x14ac:dyDescent="0.3">
      <c r="A72" s="125" t="s">
        <v>916</v>
      </c>
      <c r="E72" s="481"/>
      <c r="F72" s="378"/>
      <c r="G72" s="485"/>
      <c r="H72" s="485"/>
      <c r="I72" s="485"/>
      <c r="J72" s="168" t="s">
        <v>287</v>
      </c>
      <c r="K72" s="252" t="s">
        <v>46</v>
      </c>
      <c r="L72" s="252" t="s">
        <v>256</v>
      </c>
      <c r="M72" s="172"/>
      <c r="N72" s="173"/>
    </row>
    <row r="73" spans="1:14" x14ac:dyDescent="0.25">
      <c r="A73" s="125" t="s">
        <v>916</v>
      </c>
      <c r="E73" s="481"/>
      <c r="F73" s="378"/>
      <c r="G73" s="483" t="s">
        <v>137</v>
      </c>
      <c r="H73" s="483" t="s">
        <v>294</v>
      </c>
      <c r="I73" s="257" t="s">
        <v>295</v>
      </c>
      <c r="J73" s="158" t="s">
        <v>477</v>
      </c>
      <c r="K73" s="177" t="s">
        <v>46</v>
      </c>
      <c r="L73" s="177" t="s">
        <v>256</v>
      </c>
      <c r="M73" s="279"/>
      <c r="N73" s="280"/>
    </row>
    <row r="74" spans="1:14" ht="22.5" x14ac:dyDescent="0.25">
      <c r="A74" s="125" t="s">
        <v>1622</v>
      </c>
      <c r="B74" s="90" t="s">
        <v>1542</v>
      </c>
      <c r="C74" s="89" t="s">
        <v>1566</v>
      </c>
      <c r="E74" s="481"/>
      <c r="F74" s="378"/>
      <c r="G74" s="484"/>
      <c r="H74" s="484"/>
      <c r="I74" s="377" t="s">
        <v>478</v>
      </c>
      <c r="J74" s="137" t="s">
        <v>271</v>
      </c>
      <c r="K74" s="139" t="s">
        <v>46</v>
      </c>
      <c r="L74" s="139" t="s">
        <v>1637</v>
      </c>
      <c r="M74" s="172"/>
      <c r="N74" s="173"/>
    </row>
    <row r="75" spans="1:14" ht="22.5" x14ac:dyDescent="0.25">
      <c r="A75" s="125" t="s">
        <v>1337</v>
      </c>
      <c r="B75" s="127"/>
      <c r="E75" s="481"/>
      <c r="F75" s="378"/>
      <c r="G75" s="484"/>
      <c r="H75" s="484"/>
      <c r="I75" s="484"/>
      <c r="J75" s="137" t="s">
        <v>272</v>
      </c>
      <c r="K75" s="139" t="s">
        <v>46</v>
      </c>
      <c r="L75" s="139" t="s">
        <v>1370</v>
      </c>
      <c r="M75" s="172"/>
      <c r="N75" s="173"/>
    </row>
    <row r="76" spans="1:14" x14ac:dyDescent="0.25">
      <c r="A76" s="125" t="s">
        <v>1337</v>
      </c>
      <c r="B76" s="127"/>
      <c r="E76" s="481"/>
      <c r="F76" s="378"/>
      <c r="G76" s="484"/>
      <c r="H76" s="484"/>
      <c r="I76" s="484"/>
      <c r="J76" s="137" t="s">
        <v>1273</v>
      </c>
      <c r="K76" s="139" t="s">
        <v>46</v>
      </c>
      <c r="L76" s="139" t="s">
        <v>1274</v>
      </c>
      <c r="M76" s="172"/>
      <c r="N76" s="173"/>
    </row>
    <row r="77" spans="1:14" ht="22.5" x14ac:dyDescent="0.25">
      <c r="A77" s="125" t="s">
        <v>1337</v>
      </c>
      <c r="B77" s="127"/>
      <c r="E77" s="481"/>
      <c r="F77" s="378"/>
      <c r="G77" s="484"/>
      <c r="H77" s="484"/>
      <c r="I77" s="484"/>
      <c r="J77" s="137" t="s">
        <v>1371</v>
      </c>
      <c r="K77" s="139" t="s">
        <v>46</v>
      </c>
      <c r="L77" s="139" t="s">
        <v>256</v>
      </c>
      <c r="M77" s="172"/>
      <c r="N77" s="173"/>
    </row>
    <row r="78" spans="1:14" ht="22.5" x14ac:dyDescent="0.25">
      <c r="A78" s="125" t="s">
        <v>1337</v>
      </c>
      <c r="B78" s="127"/>
      <c r="E78" s="481"/>
      <c r="F78" s="378"/>
      <c r="G78" s="484"/>
      <c r="H78" s="484"/>
      <c r="I78" s="484"/>
      <c r="J78" s="137" t="s">
        <v>1376</v>
      </c>
      <c r="K78" s="139" t="s">
        <v>46</v>
      </c>
      <c r="L78" s="139" t="s">
        <v>256</v>
      </c>
      <c r="M78" s="172"/>
      <c r="N78" s="173"/>
    </row>
    <row r="79" spans="1:14" ht="22.5" x14ac:dyDescent="0.25">
      <c r="A79" s="125" t="s">
        <v>1337</v>
      </c>
      <c r="B79" s="127"/>
      <c r="E79" s="481"/>
      <c r="F79" s="378"/>
      <c r="G79" s="484"/>
      <c r="H79" s="484"/>
      <c r="I79" s="484"/>
      <c r="J79" s="137" t="s">
        <v>1377</v>
      </c>
      <c r="K79" s="139" t="s">
        <v>46</v>
      </c>
      <c r="L79" s="139" t="s">
        <v>256</v>
      </c>
      <c r="M79" s="172"/>
      <c r="N79" s="173"/>
    </row>
    <row r="80" spans="1:14" x14ac:dyDescent="0.25">
      <c r="A80" s="125" t="s">
        <v>916</v>
      </c>
      <c r="E80" s="481"/>
      <c r="F80" s="378"/>
      <c r="G80" s="484"/>
      <c r="H80" s="484"/>
      <c r="I80" s="484"/>
      <c r="J80" s="251" t="s">
        <v>279</v>
      </c>
      <c r="K80" s="252" t="s">
        <v>46</v>
      </c>
      <c r="L80" s="252" t="s">
        <v>256</v>
      </c>
      <c r="M80" s="172"/>
      <c r="N80" s="173"/>
    </row>
    <row r="81" spans="1:14" ht="22.5" x14ac:dyDescent="0.25">
      <c r="A81" s="125" t="s">
        <v>1337</v>
      </c>
      <c r="B81" s="127"/>
      <c r="E81" s="481"/>
      <c r="F81" s="378"/>
      <c r="G81" s="484"/>
      <c r="H81" s="484"/>
      <c r="I81" s="484"/>
      <c r="J81" s="251" t="s">
        <v>1378</v>
      </c>
      <c r="K81" s="252" t="s">
        <v>46</v>
      </c>
      <c r="L81" s="252" t="s">
        <v>256</v>
      </c>
      <c r="M81" s="172"/>
      <c r="N81" s="173"/>
    </row>
    <row r="82" spans="1:14" ht="22.5" x14ac:dyDescent="0.25">
      <c r="A82" s="125" t="s">
        <v>1337</v>
      </c>
      <c r="B82" s="127"/>
      <c r="E82" s="481"/>
      <c r="F82" s="378"/>
      <c r="G82" s="484"/>
      <c r="H82" s="484"/>
      <c r="I82" s="484"/>
      <c r="J82" s="251" t="s">
        <v>1379</v>
      </c>
      <c r="K82" s="252" t="s">
        <v>46</v>
      </c>
      <c r="L82" s="252" t="s">
        <v>256</v>
      </c>
      <c r="M82" s="172"/>
      <c r="N82" s="173"/>
    </row>
    <row r="83" spans="1:14" ht="12" thickBot="1" x14ac:dyDescent="0.3">
      <c r="A83" s="125" t="s">
        <v>916</v>
      </c>
      <c r="E83" s="482"/>
      <c r="F83" s="479"/>
      <c r="G83" s="485"/>
      <c r="H83" s="485"/>
      <c r="I83" s="485"/>
      <c r="J83" s="168" t="s">
        <v>479</v>
      </c>
      <c r="K83" s="178" t="s">
        <v>46</v>
      </c>
      <c r="L83" s="178" t="s">
        <v>256</v>
      </c>
      <c r="M83" s="174"/>
      <c r="N83" s="175"/>
    </row>
    <row r="85" spans="1:14" ht="78.75" x14ac:dyDescent="0.25">
      <c r="B85" s="125" t="s">
        <v>1145</v>
      </c>
      <c r="C85" s="127" t="s">
        <v>1213</v>
      </c>
      <c r="H85" s="127" t="s">
        <v>1214</v>
      </c>
      <c r="J85" s="127" t="s">
        <v>1215</v>
      </c>
    </row>
  </sheetData>
  <mergeCells count="44">
    <mergeCell ref="E9:H9"/>
    <mergeCell ref="I9:J9"/>
    <mergeCell ref="E10:H10"/>
    <mergeCell ref="I10:J10"/>
    <mergeCell ref="E7:H7"/>
    <mergeCell ref="I7:J7"/>
    <mergeCell ref="E5:H5"/>
    <mergeCell ref="I5:J5"/>
    <mergeCell ref="E6:H6"/>
    <mergeCell ref="I6:J6"/>
    <mergeCell ref="E8:H8"/>
    <mergeCell ref="I8:J8"/>
    <mergeCell ref="E2:H2"/>
    <mergeCell ref="I2:J2"/>
    <mergeCell ref="E3:H3"/>
    <mergeCell ref="I3:J3"/>
    <mergeCell ref="E4:H4"/>
    <mergeCell ref="I4:J4"/>
    <mergeCell ref="I74:I83"/>
    <mergeCell ref="H50:H72"/>
    <mergeCell ref="G50:G72"/>
    <mergeCell ref="I50:I51"/>
    <mergeCell ref="I52:I53"/>
    <mergeCell ref="I55:I63"/>
    <mergeCell ref="I64:I66"/>
    <mergeCell ref="I67:I69"/>
    <mergeCell ref="I70:I72"/>
    <mergeCell ref="E13:E83"/>
    <mergeCell ref="F13:F83"/>
    <mergeCell ref="G13:G23"/>
    <mergeCell ref="H13:H23"/>
    <mergeCell ref="G73:G83"/>
    <mergeCell ref="H73:H83"/>
    <mergeCell ref="H24:H49"/>
    <mergeCell ref="G24:G49"/>
    <mergeCell ref="I26:I27"/>
    <mergeCell ref="I29:I37"/>
    <mergeCell ref="I38:I40"/>
    <mergeCell ref="I41:I47"/>
    <mergeCell ref="L13:L16"/>
    <mergeCell ref="I24:I25"/>
    <mergeCell ref="I13:I16"/>
    <mergeCell ref="I17:I22"/>
    <mergeCell ref="L17:L22"/>
  </mergeCells>
  <hyperlinks>
    <hyperlink ref="L1" location="Contents!A1" tooltip="Click to Goto Sheet" display="Goto Contents" xr:uid="{C2AC6F10-434B-4344-9537-6D2DFCDD0676}"/>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theme="4" tint="-0.249977111117893"/>
    <pageSetUpPr fitToPage="1"/>
  </sheetPr>
  <dimension ref="A1:N32"/>
  <sheetViews>
    <sheetView zoomScaleNormal="100" workbookViewId="0">
      <selection activeCell="L1" sqref="L1"/>
    </sheetView>
  </sheetViews>
  <sheetFormatPr defaultColWidth="9.140625" defaultRowHeight="11.25" x14ac:dyDescent="0.25"/>
  <cols>
    <col min="1" max="1" width="9.5703125" style="125" customWidth="1"/>
    <col min="2" max="2" width="12.28515625" style="125" hidden="1" customWidth="1"/>
    <col min="3" max="3" width="27" style="127" hidden="1" customWidth="1"/>
    <col min="4" max="4" width="2.7109375" style="127" customWidth="1"/>
    <col min="5" max="5" width="5.7109375" style="127" customWidth="1"/>
    <col min="6" max="6" width="15.7109375" style="127" customWidth="1"/>
    <col min="7" max="7" width="5.7109375" style="125" customWidth="1"/>
    <col min="8" max="8" width="30.7109375" style="127" customWidth="1"/>
    <col min="9" max="9" width="8.7109375" style="125" customWidth="1"/>
    <col min="10" max="10" width="38.7109375" style="127" customWidth="1"/>
    <col min="11" max="11" width="10.7109375" style="125" customWidth="1"/>
    <col min="12" max="12" width="18.7109375" style="125" customWidth="1"/>
    <col min="13" max="13" width="30.7109375" style="127" customWidth="1"/>
    <col min="14" max="14" width="50.7109375" style="127" customWidth="1"/>
    <col min="15" max="22" width="10.7109375" style="2" customWidth="1"/>
    <col min="23" max="16384" width="9.140625" style="2"/>
  </cols>
  <sheetData>
    <row r="1" spans="1:14" ht="23.25" thickBot="1" x14ac:dyDescent="0.3">
      <c r="A1" s="119" t="s">
        <v>918</v>
      </c>
      <c r="B1" s="119" t="s">
        <v>934</v>
      </c>
      <c r="C1" s="120" t="s">
        <v>917</v>
      </c>
      <c r="E1" s="131"/>
      <c r="F1" s="131"/>
      <c r="G1" s="132"/>
      <c r="H1" s="131"/>
      <c r="I1" s="132"/>
      <c r="J1" s="131"/>
      <c r="K1" s="70"/>
      <c r="L1" s="312" t="s">
        <v>1411</v>
      </c>
      <c r="M1"/>
      <c r="N1"/>
    </row>
    <row r="2" spans="1:14" customFormat="1" ht="15" x14ac:dyDescent="0.25">
      <c r="A2" s="125" t="s">
        <v>1337</v>
      </c>
      <c r="B2" s="125"/>
      <c r="C2" s="127"/>
      <c r="D2" s="70"/>
      <c r="E2" s="451" t="s">
        <v>481</v>
      </c>
      <c r="F2" s="452"/>
      <c r="G2" s="452"/>
      <c r="H2" s="452"/>
      <c r="I2" s="489"/>
      <c r="J2" s="490"/>
      <c r="K2" s="70"/>
    </row>
    <row r="3" spans="1:14" customFormat="1" ht="15" x14ac:dyDescent="0.25">
      <c r="A3" s="125" t="s">
        <v>1337</v>
      </c>
      <c r="B3" s="125"/>
      <c r="C3" s="127"/>
      <c r="D3" s="70"/>
      <c r="E3" s="445" t="s">
        <v>482</v>
      </c>
      <c r="F3" s="446"/>
      <c r="G3" s="446"/>
      <c r="H3" s="446"/>
      <c r="I3" s="476"/>
      <c r="J3" s="491"/>
      <c r="K3" s="70"/>
    </row>
    <row r="4" spans="1:14" customFormat="1" ht="15" x14ac:dyDescent="0.25">
      <c r="A4" s="125" t="s">
        <v>1337</v>
      </c>
      <c r="B4" s="125"/>
      <c r="C4" s="127"/>
      <c r="D4" s="70"/>
      <c r="E4" s="445" t="s">
        <v>483</v>
      </c>
      <c r="F4" s="446"/>
      <c r="G4" s="446"/>
      <c r="H4" s="446"/>
      <c r="I4" s="533" t="s">
        <v>981</v>
      </c>
      <c r="J4" s="534"/>
      <c r="K4" s="70"/>
    </row>
    <row r="5" spans="1:14" customFormat="1" ht="15" x14ac:dyDescent="0.25">
      <c r="A5" s="125" t="s">
        <v>1337</v>
      </c>
      <c r="B5" s="125"/>
      <c r="C5" s="127"/>
      <c r="D5" s="70"/>
      <c r="E5" s="445" t="s">
        <v>1245</v>
      </c>
      <c r="F5" s="446"/>
      <c r="G5" s="446"/>
      <c r="H5" s="446"/>
      <c r="I5" s="533" t="s">
        <v>981</v>
      </c>
      <c r="J5" s="534"/>
      <c r="K5" s="70"/>
    </row>
    <row r="6" spans="1:14" customFormat="1" ht="15" x14ac:dyDescent="0.25">
      <c r="A6" s="125" t="s">
        <v>1337</v>
      </c>
      <c r="B6" s="125"/>
      <c r="C6" s="127"/>
      <c r="D6" s="70"/>
      <c r="E6" s="445" t="s">
        <v>1244</v>
      </c>
      <c r="F6" s="446"/>
      <c r="G6" s="446"/>
      <c r="H6" s="446"/>
      <c r="I6" s="533" t="s">
        <v>981</v>
      </c>
      <c r="J6" s="534"/>
      <c r="K6" s="70"/>
    </row>
    <row r="7" spans="1:14" customFormat="1" ht="15" x14ac:dyDescent="0.25">
      <c r="A7" s="125" t="s">
        <v>1337</v>
      </c>
      <c r="B7" s="125"/>
      <c r="C7" s="127"/>
      <c r="D7" s="70"/>
      <c r="E7" s="445" t="s">
        <v>1322</v>
      </c>
      <c r="F7" s="446"/>
      <c r="G7" s="446"/>
      <c r="H7" s="446"/>
      <c r="I7" s="533" t="s">
        <v>981</v>
      </c>
      <c r="J7" s="534"/>
      <c r="K7" s="70"/>
    </row>
    <row r="8" spans="1:14" customFormat="1" ht="15" x14ac:dyDescent="0.25">
      <c r="A8" s="125" t="s">
        <v>1337</v>
      </c>
      <c r="B8" s="125"/>
      <c r="C8" s="127"/>
      <c r="D8" s="70"/>
      <c r="E8" s="445" t="s">
        <v>1320</v>
      </c>
      <c r="F8" s="446"/>
      <c r="G8" s="446"/>
      <c r="H8" s="446"/>
      <c r="I8" s="533" t="s">
        <v>981</v>
      </c>
      <c r="J8" s="534"/>
      <c r="K8" s="70"/>
    </row>
    <row r="9" spans="1:14" customFormat="1" ht="15" x14ac:dyDescent="0.25">
      <c r="A9" s="125" t="s">
        <v>1337</v>
      </c>
      <c r="B9" s="125"/>
      <c r="C9" s="127"/>
      <c r="D9" s="70"/>
      <c r="E9" s="445" t="s">
        <v>1098</v>
      </c>
      <c r="F9" s="446"/>
      <c r="G9" s="446"/>
      <c r="H9" s="446"/>
      <c r="I9" s="533" t="s">
        <v>981</v>
      </c>
      <c r="J9" s="534"/>
      <c r="K9" s="70"/>
    </row>
    <row r="10" spans="1:14" customFormat="1" ht="15" x14ac:dyDescent="0.25">
      <c r="A10" s="127"/>
      <c r="B10" s="127"/>
      <c r="C10" s="127"/>
      <c r="D10" s="127"/>
      <c r="E10" s="127"/>
      <c r="F10" s="127"/>
      <c r="G10" s="127"/>
      <c r="H10" s="127"/>
      <c r="I10" s="127"/>
      <c r="J10" s="127"/>
      <c r="K10" s="127"/>
      <c r="L10" s="127"/>
    </row>
    <row r="11" spans="1:14" ht="22.5" x14ac:dyDescent="0.25">
      <c r="A11" s="125" t="s">
        <v>916</v>
      </c>
      <c r="E11" s="116" t="s">
        <v>55</v>
      </c>
      <c r="F11" s="116" t="s">
        <v>83</v>
      </c>
      <c r="G11" s="225" t="s">
        <v>121</v>
      </c>
      <c r="H11" s="116" t="s">
        <v>0</v>
      </c>
      <c r="I11" s="225" t="s">
        <v>101</v>
      </c>
      <c r="J11" s="116" t="s">
        <v>10</v>
      </c>
      <c r="K11" s="225" t="s">
        <v>71</v>
      </c>
      <c r="L11" s="225" t="s">
        <v>1</v>
      </c>
      <c r="M11" s="269" t="s">
        <v>2</v>
      </c>
      <c r="N11" s="269" t="s">
        <v>152</v>
      </c>
    </row>
    <row r="12" spans="1:14" ht="11.25" customHeight="1" x14ac:dyDescent="0.25">
      <c r="A12" s="125" t="s">
        <v>916</v>
      </c>
      <c r="B12" s="127"/>
      <c r="E12" s="362" t="s">
        <v>905</v>
      </c>
      <c r="F12" s="362" t="s">
        <v>588</v>
      </c>
      <c r="G12" s="430" t="s">
        <v>589</v>
      </c>
      <c r="H12" s="362" t="s">
        <v>591</v>
      </c>
      <c r="I12" s="430" t="s">
        <v>593</v>
      </c>
      <c r="J12" s="137" t="s">
        <v>594</v>
      </c>
      <c r="K12" s="139" t="s">
        <v>46</v>
      </c>
      <c r="L12" s="430" t="s">
        <v>1162</v>
      </c>
      <c r="M12" s="254"/>
      <c r="N12" s="254"/>
    </row>
    <row r="13" spans="1:14" ht="11.25" customHeight="1" x14ac:dyDescent="0.25">
      <c r="A13" s="125" t="s">
        <v>916</v>
      </c>
      <c r="E13" s="362"/>
      <c r="F13" s="362"/>
      <c r="G13" s="430"/>
      <c r="H13" s="362"/>
      <c r="I13" s="430"/>
      <c r="J13" s="137" t="s">
        <v>595</v>
      </c>
      <c r="K13" s="139" t="s">
        <v>46</v>
      </c>
      <c r="L13" s="430"/>
      <c r="M13" s="254"/>
      <c r="N13" s="254"/>
    </row>
    <row r="14" spans="1:14" ht="11.25" customHeight="1" x14ac:dyDescent="0.25">
      <c r="A14" s="125" t="s">
        <v>916</v>
      </c>
      <c r="E14" s="362"/>
      <c r="F14" s="362"/>
      <c r="G14" s="430"/>
      <c r="H14" s="362"/>
      <c r="I14" s="430"/>
      <c r="J14" s="137" t="s">
        <v>596</v>
      </c>
      <c r="K14" s="139" t="s">
        <v>46</v>
      </c>
      <c r="L14" s="430"/>
      <c r="M14" s="254"/>
      <c r="N14" s="254"/>
    </row>
    <row r="15" spans="1:14" ht="11.25" customHeight="1" x14ac:dyDescent="0.25">
      <c r="A15" s="125" t="s">
        <v>916</v>
      </c>
      <c r="E15" s="362"/>
      <c r="F15" s="362"/>
      <c r="G15" s="430"/>
      <c r="H15" s="362"/>
      <c r="I15" s="430"/>
      <c r="J15" s="137" t="s">
        <v>597</v>
      </c>
      <c r="K15" s="139" t="s">
        <v>46</v>
      </c>
      <c r="L15" s="430"/>
      <c r="M15" s="254"/>
      <c r="N15" s="254"/>
    </row>
    <row r="16" spans="1:14" ht="11.25" customHeight="1" x14ac:dyDescent="0.25">
      <c r="A16" s="125" t="s">
        <v>1337</v>
      </c>
      <c r="E16" s="362"/>
      <c r="F16" s="362"/>
      <c r="G16" s="430"/>
      <c r="H16" s="362"/>
      <c r="I16" s="430"/>
      <c r="J16" s="137" t="s">
        <v>1397</v>
      </c>
      <c r="K16" s="139" t="s">
        <v>46</v>
      </c>
      <c r="L16" s="430"/>
      <c r="M16" s="254"/>
      <c r="N16" s="254"/>
    </row>
    <row r="17" spans="1:14" ht="11.25" customHeight="1" x14ac:dyDescent="0.25">
      <c r="A17" s="125" t="s">
        <v>1147</v>
      </c>
      <c r="E17" s="362"/>
      <c r="F17" s="362"/>
      <c r="G17" s="430"/>
      <c r="H17" s="362"/>
      <c r="I17" s="430"/>
      <c r="J17" s="137" t="s">
        <v>1114</v>
      </c>
      <c r="K17" s="139" t="s">
        <v>46</v>
      </c>
      <c r="L17" s="430"/>
      <c r="M17" s="254"/>
      <c r="N17" s="254"/>
    </row>
    <row r="18" spans="1:14" ht="12" customHeight="1" x14ac:dyDescent="0.25">
      <c r="A18" s="125" t="s">
        <v>1147</v>
      </c>
      <c r="E18" s="362"/>
      <c r="F18" s="362"/>
      <c r="G18" s="430"/>
      <c r="H18" s="362"/>
      <c r="I18" s="430"/>
      <c r="J18" s="137" t="s">
        <v>1115</v>
      </c>
      <c r="K18" s="139" t="s">
        <v>46</v>
      </c>
      <c r="L18" s="430"/>
      <c r="M18" s="254"/>
      <c r="N18" s="254"/>
    </row>
    <row r="19" spans="1:14" ht="12" customHeight="1" x14ac:dyDescent="0.25">
      <c r="A19" s="125" t="s">
        <v>1147</v>
      </c>
      <c r="E19" s="362"/>
      <c r="F19" s="362"/>
      <c r="G19" s="430"/>
      <c r="H19" s="362"/>
      <c r="I19" s="430"/>
      <c r="J19" s="137" t="s">
        <v>1116</v>
      </c>
      <c r="K19" s="139" t="s">
        <v>46</v>
      </c>
      <c r="L19" s="430"/>
      <c r="M19" s="254"/>
      <c r="N19" s="254"/>
    </row>
    <row r="20" spans="1:14" ht="12" customHeight="1" x14ac:dyDescent="0.25">
      <c r="A20" s="125" t="s">
        <v>1147</v>
      </c>
      <c r="E20" s="362"/>
      <c r="F20" s="362"/>
      <c r="G20" s="430"/>
      <c r="H20" s="362"/>
      <c r="I20" s="430"/>
      <c r="J20" s="137" t="s">
        <v>1117</v>
      </c>
      <c r="K20" s="139" t="s">
        <v>46</v>
      </c>
      <c r="L20" s="430"/>
      <c r="M20" s="254"/>
      <c r="N20" s="254"/>
    </row>
    <row r="21" spans="1:14" ht="12" customHeight="1" x14ac:dyDescent="0.25">
      <c r="A21" s="125" t="s">
        <v>1147</v>
      </c>
      <c r="E21" s="362"/>
      <c r="F21" s="362"/>
      <c r="G21" s="430"/>
      <c r="H21" s="362"/>
      <c r="I21" s="430"/>
      <c r="J21" s="137" t="s">
        <v>1118</v>
      </c>
      <c r="K21" s="139" t="s">
        <v>46</v>
      </c>
      <c r="L21" s="430"/>
      <c r="M21" s="254"/>
      <c r="N21" s="254"/>
    </row>
    <row r="22" spans="1:14" ht="11.25" customHeight="1" x14ac:dyDescent="0.25">
      <c r="A22" s="125" t="s">
        <v>1414</v>
      </c>
      <c r="B22" s="90"/>
      <c r="C22" s="89"/>
      <c r="E22" s="362"/>
      <c r="F22" s="362"/>
      <c r="G22" s="430" t="s">
        <v>590</v>
      </c>
      <c r="H22" s="362" t="s">
        <v>592</v>
      </c>
      <c r="I22" s="430" t="s">
        <v>598</v>
      </c>
      <c r="J22" s="430"/>
      <c r="K22" s="430"/>
      <c r="L22" s="225" t="s">
        <v>1</v>
      </c>
      <c r="M22" s="269" t="s">
        <v>2</v>
      </c>
      <c r="N22" s="269" t="s">
        <v>1473</v>
      </c>
    </row>
    <row r="23" spans="1:14" ht="11.25" customHeight="1" x14ac:dyDescent="0.25">
      <c r="A23" s="125" t="s">
        <v>916</v>
      </c>
      <c r="E23" s="362"/>
      <c r="F23" s="362"/>
      <c r="G23" s="430"/>
      <c r="H23" s="362"/>
      <c r="I23" s="430"/>
      <c r="J23" s="137" t="s">
        <v>177</v>
      </c>
      <c r="K23" s="139" t="s">
        <v>46</v>
      </c>
      <c r="L23" s="430" t="s">
        <v>256</v>
      </c>
      <c r="M23" s="254"/>
      <c r="N23" s="254"/>
    </row>
    <row r="24" spans="1:14" ht="11.25" customHeight="1" x14ac:dyDescent="0.25">
      <c r="A24" s="125" t="s">
        <v>916</v>
      </c>
      <c r="E24" s="362"/>
      <c r="F24" s="362"/>
      <c r="G24" s="473"/>
      <c r="H24" s="439"/>
      <c r="I24" s="473"/>
      <c r="J24" s="137" t="s">
        <v>599</v>
      </c>
      <c r="K24" s="139" t="s">
        <v>46</v>
      </c>
      <c r="L24" s="430"/>
      <c r="M24" s="254"/>
      <c r="N24" s="254"/>
    </row>
    <row r="25" spans="1:14" ht="11.25" customHeight="1" x14ac:dyDescent="0.25">
      <c r="A25" s="125" t="s">
        <v>916</v>
      </c>
      <c r="E25" s="362"/>
      <c r="F25" s="362"/>
      <c r="G25" s="473"/>
      <c r="H25" s="439"/>
      <c r="I25" s="473"/>
      <c r="J25" s="137" t="s">
        <v>600</v>
      </c>
      <c r="K25" s="139" t="s">
        <v>46</v>
      </c>
      <c r="L25" s="430"/>
      <c r="M25" s="254"/>
      <c r="N25" s="254"/>
    </row>
    <row r="26" spans="1:14" ht="11.25" customHeight="1" x14ac:dyDescent="0.25">
      <c r="A26" s="125" t="s">
        <v>916</v>
      </c>
      <c r="E26" s="362"/>
      <c r="F26" s="362"/>
      <c r="G26" s="473"/>
      <c r="H26" s="439"/>
      <c r="I26" s="473"/>
      <c r="J26" s="137" t="s">
        <v>601</v>
      </c>
      <c r="K26" s="139" t="s">
        <v>46</v>
      </c>
      <c r="L26" s="430"/>
      <c r="M26" s="254"/>
      <c r="N26" s="254"/>
    </row>
    <row r="27" spans="1:14" ht="11.25" customHeight="1" x14ac:dyDescent="0.25">
      <c r="A27" s="125" t="s">
        <v>916</v>
      </c>
      <c r="E27" s="362"/>
      <c r="F27" s="362"/>
      <c r="G27" s="473"/>
      <c r="H27" s="439"/>
      <c r="I27" s="473"/>
      <c r="J27" s="137" t="s">
        <v>602</v>
      </c>
      <c r="K27" s="139" t="s">
        <v>46</v>
      </c>
      <c r="L27" s="430"/>
      <c r="M27" s="254"/>
      <c r="N27" s="254"/>
    </row>
    <row r="28" spans="1:14" ht="11.25" customHeight="1" x14ac:dyDescent="0.25">
      <c r="A28" s="125" t="s">
        <v>916</v>
      </c>
      <c r="E28" s="362"/>
      <c r="F28" s="362"/>
      <c r="G28" s="473"/>
      <c r="H28" s="439"/>
      <c r="I28" s="473"/>
      <c r="J28" s="137" t="s">
        <v>603</v>
      </c>
      <c r="K28" s="139" t="s">
        <v>46</v>
      </c>
      <c r="L28" s="430"/>
      <c r="M28" s="254"/>
      <c r="N28" s="254"/>
    </row>
    <row r="29" spans="1:14" ht="11.25" customHeight="1" x14ac:dyDescent="0.25">
      <c r="A29" s="125" t="s">
        <v>916</v>
      </c>
      <c r="E29" s="362"/>
      <c r="F29" s="362"/>
      <c r="G29" s="473"/>
      <c r="H29" s="439"/>
      <c r="I29" s="473"/>
      <c r="J29" s="137" t="s">
        <v>604</v>
      </c>
      <c r="K29" s="139" t="s">
        <v>46</v>
      </c>
      <c r="L29" s="430"/>
      <c r="M29" s="254"/>
      <c r="N29" s="254"/>
    </row>
    <row r="30" spans="1:14" ht="11.25" customHeight="1" x14ac:dyDescent="0.25">
      <c r="A30" s="125" t="s">
        <v>916</v>
      </c>
      <c r="E30" s="362"/>
      <c r="F30" s="362"/>
      <c r="G30" s="473"/>
      <c r="H30" s="439"/>
      <c r="I30" s="473"/>
      <c r="J30" s="137" t="s">
        <v>605</v>
      </c>
      <c r="K30" s="139" t="s">
        <v>46</v>
      </c>
      <c r="L30" s="430"/>
      <c r="M30" s="254"/>
      <c r="N30" s="254"/>
    </row>
    <row r="31" spans="1:14" ht="11.25" customHeight="1" x14ac:dyDescent="0.25">
      <c r="A31" s="125" t="s">
        <v>916</v>
      </c>
      <c r="E31" s="362"/>
      <c r="F31" s="362"/>
      <c r="G31" s="473"/>
      <c r="H31" s="439"/>
      <c r="I31" s="473"/>
      <c r="J31" s="137" t="s">
        <v>606</v>
      </c>
      <c r="K31" s="139" t="s">
        <v>46</v>
      </c>
      <c r="L31" s="430"/>
      <c r="M31" s="254"/>
      <c r="N31" s="254"/>
    </row>
    <row r="32" spans="1:14" ht="12" customHeight="1" x14ac:dyDescent="0.25">
      <c r="A32" s="125" t="s">
        <v>1337</v>
      </c>
      <c r="E32" s="362"/>
      <c r="F32" s="362"/>
      <c r="G32" s="473"/>
      <c r="H32" s="439"/>
      <c r="I32" s="473"/>
      <c r="J32" s="137" t="s">
        <v>1397</v>
      </c>
      <c r="K32" s="139" t="s">
        <v>46</v>
      </c>
      <c r="L32" s="430"/>
      <c r="M32" s="254"/>
      <c r="N32" s="254"/>
    </row>
  </sheetData>
  <mergeCells count="27">
    <mergeCell ref="L23:L32"/>
    <mergeCell ref="E8:H8"/>
    <mergeCell ref="I8:J8"/>
    <mergeCell ref="E9:H9"/>
    <mergeCell ref="I9:J9"/>
    <mergeCell ref="I12:I21"/>
    <mergeCell ref="H12:H21"/>
    <mergeCell ref="G12:G21"/>
    <mergeCell ref="L12:L21"/>
    <mergeCell ref="E12:E32"/>
    <mergeCell ref="F12:F32"/>
    <mergeCell ref="G22:G32"/>
    <mergeCell ref="H22:H32"/>
    <mergeCell ref="I22:I32"/>
    <mergeCell ref="J22:K22"/>
    <mergeCell ref="E5:H5"/>
    <mergeCell ref="I5:J5"/>
    <mergeCell ref="E6:H6"/>
    <mergeCell ref="I6:J6"/>
    <mergeCell ref="E7:H7"/>
    <mergeCell ref="I7:J7"/>
    <mergeCell ref="E2:H2"/>
    <mergeCell ref="I2:J2"/>
    <mergeCell ref="E3:H3"/>
    <mergeCell ref="I3:J3"/>
    <mergeCell ref="E4:H4"/>
    <mergeCell ref="I4:J4"/>
  </mergeCells>
  <hyperlinks>
    <hyperlink ref="L1" location="Contents!A1" tooltip="Click to Goto Sheet" display="Goto Contents" xr:uid="{7D9A4F84-AF20-4959-9F36-B060D2D9BABB}"/>
  </hyperlinks>
  <pageMargins left="0.70866141732283472" right="0.70866141732283472" top="0.74803149606299213" bottom="0.74803149606299213" header="0.31496062992125984" footer="0.31496062992125984"/>
  <pageSetup paperSize="3" scale="91" fitToHeight="0" orientation="landscape" r:id="rId1"/>
  <headerFooter>
    <oddFooter>&amp;L&amp;F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theme="9" tint="-0.499984740745262"/>
    <pageSetUpPr fitToPage="1"/>
  </sheetPr>
  <dimension ref="A1"/>
  <sheetViews>
    <sheetView workbookViewId="0"/>
  </sheetViews>
  <sheetFormatPr defaultColWidth="9.140625" defaultRowHeight="15" x14ac:dyDescent="0.25"/>
  <cols>
    <col min="1" max="16384" width="9.140625" style="1"/>
  </cols>
  <sheetData>
    <row r="1" spans="1:1" x14ac:dyDescent="0.25">
      <c r="A1" s="312" t="s">
        <v>1411</v>
      </c>
    </row>
  </sheetData>
  <hyperlinks>
    <hyperlink ref="A1" location="Contents!A1" tooltip="Click to Goto Sheet" display="Goto Contents" xr:uid="{7CC11B3A-A642-4C7B-B456-F6859CBF0597}"/>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theme="9" tint="0.39997558519241921"/>
    <pageSetUpPr fitToPage="1"/>
  </sheetPr>
  <dimension ref="A1:U83"/>
  <sheetViews>
    <sheetView zoomScale="115" zoomScaleNormal="115" workbookViewId="0">
      <selection activeCell="L28" sqref="L28:O28"/>
    </sheetView>
  </sheetViews>
  <sheetFormatPr defaultColWidth="9.140625" defaultRowHeight="15" x14ac:dyDescent="0.25"/>
  <cols>
    <col min="1" max="1" width="9.140625" style="274"/>
    <col min="2" max="2" width="15" style="66" hidden="1" customWidth="1"/>
    <col min="3" max="3" width="25" style="322" hidden="1" customWidth="1"/>
    <col min="4" max="4" width="0" hidden="1" customWidth="1"/>
    <col min="5" max="5" width="1.42578125" style="230" customWidth="1"/>
    <col min="16" max="21" width="9.140625" style="95"/>
  </cols>
  <sheetData>
    <row r="1" spans="1:21" ht="22.5" x14ac:dyDescent="0.25">
      <c r="A1" s="119" t="s">
        <v>918</v>
      </c>
      <c r="B1" s="119" t="s">
        <v>934</v>
      </c>
      <c r="C1" s="120" t="s">
        <v>917</v>
      </c>
      <c r="F1" s="589" t="s">
        <v>1411</v>
      </c>
      <c r="G1" s="590"/>
    </row>
    <row r="2" spans="1:21" x14ac:dyDescent="0.25">
      <c r="F2" t="s">
        <v>255</v>
      </c>
    </row>
    <row r="4" spans="1:21" x14ac:dyDescent="0.25">
      <c r="B4" s="247"/>
      <c r="C4" s="323"/>
      <c r="F4" s="228"/>
    </row>
    <row r="6" spans="1:21" x14ac:dyDescent="0.25">
      <c r="A6" s="274" t="s">
        <v>1337</v>
      </c>
      <c r="B6" s="247"/>
      <c r="C6" s="323"/>
      <c r="F6" s="229" t="s">
        <v>1259</v>
      </c>
      <c r="G6" s="229"/>
      <c r="H6" s="229"/>
      <c r="I6" s="229"/>
      <c r="J6" s="229"/>
      <c r="K6" s="229"/>
      <c r="L6" s="229"/>
      <c r="M6" s="229"/>
      <c r="N6" s="229"/>
      <c r="O6" s="229"/>
      <c r="P6" s="248"/>
      <c r="Q6" s="248"/>
      <c r="R6" s="248"/>
      <c r="S6" s="248"/>
      <c r="T6" s="248"/>
      <c r="U6" s="248"/>
    </row>
    <row r="7" spans="1:21" ht="15.75" thickBot="1" x14ac:dyDescent="0.3"/>
    <row r="8" spans="1:21" ht="15.75" thickBot="1" x14ac:dyDescent="0.3">
      <c r="A8" s="274" t="s">
        <v>1337</v>
      </c>
      <c r="B8" s="247"/>
      <c r="C8" s="323"/>
      <c r="F8" s="535" t="s">
        <v>1260</v>
      </c>
      <c r="G8" s="536"/>
      <c r="H8" s="536"/>
      <c r="I8" s="536"/>
      <c r="J8" s="536"/>
      <c r="K8" s="536"/>
      <c r="L8" s="536"/>
      <c r="M8" s="536"/>
      <c r="N8" s="536"/>
      <c r="O8" s="536"/>
      <c r="P8" s="536"/>
      <c r="Q8" s="536"/>
      <c r="R8" s="536"/>
      <c r="S8" s="536"/>
      <c r="T8" s="536"/>
      <c r="U8" s="537"/>
    </row>
    <row r="9" spans="1:21" x14ac:dyDescent="0.25">
      <c r="A9" s="274" t="s">
        <v>1337</v>
      </c>
      <c r="B9" s="247"/>
      <c r="C9" s="323"/>
      <c r="F9" s="538" t="s">
        <v>643</v>
      </c>
      <c r="G9" s="539"/>
      <c r="H9" s="539"/>
      <c r="I9" s="539"/>
      <c r="J9" s="540"/>
      <c r="K9" s="544" t="s">
        <v>607</v>
      </c>
      <c r="L9" s="544" t="s">
        <v>608</v>
      </c>
      <c r="M9" s="544"/>
      <c r="N9" s="544"/>
      <c r="O9" s="544"/>
      <c r="P9" s="545" t="s">
        <v>609</v>
      </c>
      <c r="Q9" s="546"/>
      <c r="R9" s="546"/>
      <c r="S9" s="546"/>
      <c r="T9" s="546"/>
      <c r="U9" s="547"/>
    </row>
    <row r="10" spans="1:21" x14ac:dyDescent="0.25">
      <c r="A10" s="274" t="s">
        <v>1337</v>
      </c>
      <c r="B10" s="247"/>
      <c r="C10" s="323"/>
      <c r="F10" s="541"/>
      <c r="G10" s="542"/>
      <c r="H10" s="542"/>
      <c r="I10" s="542"/>
      <c r="J10" s="543"/>
      <c r="K10" s="370"/>
      <c r="L10" s="370"/>
      <c r="M10" s="370"/>
      <c r="N10" s="370"/>
      <c r="O10" s="370"/>
      <c r="P10" s="548" t="s">
        <v>1398</v>
      </c>
      <c r="Q10" s="549"/>
      <c r="R10" s="548" t="s">
        <v>1399</v>
      </c>
      <c r="S10" s="549"/>
      <c r="T10" s="548" t="s">
        <v>1400</v>
      </c>
      <c r="U10" s="550"/>
    </row>
    <row r="11" spans="1:21" ht="30" x14ac:dyDescent="0.25">
      <c r="A11" s="661" t="s">
        <v>1622</v>
      </c>
      <c r="B11" s="247" t="s">
        <v>1564</v>
      </c>
      <c r="C11" s="323" t="s">
        <v>1565</v>
      </c>
      <c r="E11" s="231" t="s">
        <v>1262</v>
      </c>
      <c r="F11" s="551" t="s">
        <v>1640</v>
      </c>
      <c r="G11" s="552"/>
      <c r="H11" s="552"/>
      <c r="I11" s="552"/>
      <c r="J11" s="553"/>
      <c r="K11" s="111" t="s">
        <v>1328</v>
      </c>
      <c r="L11" s="551" t="s">
        <v>1639</v>
      </c>
      <c r="M11" s="552"/>
      <c r="N11" s="552"/>
      <c r="O11" s="553"/>
      <c r="P11" s="554"/>
      <c r="Q11" s="555"/>
      <c r="R11" s="554"/>
      <c r="S11" s="555"/>
      <c r="T11" s="554"/>
      <c r="U11" s="556"/>
    </row>
    <row r="12" spans="1:21" x14ac:dyDescent="0.25">
      <c r="A12" s="661" t="s">
        <v>1622</v>
      </c>
      <c r="B12" s="247" t="s">
        <v>1564</v>
      </c>
      <c r="C12" s="323" t="s">
        <v>1565</v>
      </c>
      <c r="E12" s="231"/>
      <c r="F12" s="551" t="s">
        <v>1641</v>
      </c>
      <c r="G12" s="552"/>
      <c r="H12" s="552"/>
      <c r="I12" s="552"/>
      <c r="J12" s="553"/>
      <c r="K12" s="111" t="s">
        <v>1220</v>
      </c>
      <c r="L12" s="551" t="s">
        <v>1221</v>
      </c>
      <c r="M12" s="552"/>
      <c r="N12" s="552"/>
      <c r="O12" s="553"/>
      <c r="P12" s="285"/>
      <c r="Q12" s="286"/>
      <c r="R12" s="285"/>
      <c r="S12" s="286"/>
      <c r="T12" s="285"/>
      <c r="U12" s="287"/>
    </row>
    <row r="13" spans="1:21" x14ac:dyDescent="0.25">
      <c r="A13" s="661" t="s">
        <v>1622</v>
      </c>
      <c r="B13" s="247" t="s">
        <v>1564</v>
      </c>
      <c r="C13" s="323" t="s">
        <v>1514</v>
      </c>
      <c r="F13" s="551" t="s">
        <v>610</v>
      </c>
      <c r="G13" s="552"/>
      <c r="H13" s="552"/>
      <c r="I13" s="552"/>
      <c r="J13" s="553"/>
      <c r="K13" s="111" t="s">
        <v>624</v>
      </c>
      <c r="L13" s="551" t="s">
        <v>1642</v>
      </c>
      <c r="M13" s="552"/>
      <c r="N13" s="552"/>
      <c r="O13" s="553"/>
      <c r="P13" s="554"/>
      <c r="Q13" s="555"/>
      <c r="R13" s="554"/>
      <c r="S13" s="555"/>
      <c r="T13" s="554"/>
      <c r="U13" s="556"/>
    </row>
    <row r="14" spans="1:21" ht="30" x14ac:dyDescent="0.25">
      <c r="A14" s="274" t="s">
        <v>1337</v>
      </c>
      <c r="B14" s="247"/>
      <c r="C14" s="323"/>
      <c r="E14" s="231" t="s">
        <v>1262</v>
      </c>
      <c r="F14" s="551" t="s">
        <v>611</v>
      </c>
      <c r="G14" s="552"/>
      <c r="H14" s="552"/>
      <c r="I14" s="552"/>
      <c r="J14" s="553"/>
      <c r="K14" s="111" t="s">
        <v>625</v>
      </c>
      <c r="L14" s="551" t="s">
        <v>632</v>
      </c>
      <c r="M14" s="552"/>
      <c r="N14" s="552"/>
      <c r="O14" s="553"/>
      <c r="P14" s="554"/>
      <c r="Q14" s="555"/>
      <c r="R14" s="554"/>
      <c r="S14" s="555"/>
      <c r="T14" s="554"/>
      <c r="U14" s="556"/>
    </row>
    <row r="15" spans="1:21" ht="60" x14ac:dyDescent="0.25">
      <c r="A15" s="274" t="s">
        <v>1337</v>
      </c>
      <c r="B15" s="247"/>
      <c r="C15" s="323"/>
      <c r="E15" s="231" t="s">
        <v>1263</v>
      </c>
      <c r="F15" s="551" t="s">
        <v>1326</v>
      </c>
      <c r="G15" s="557"/>
      <c r="H15" s="557"/>
      <c r="I15" s="557"/>
      <c r="J15" s="558"/>
      <c r="K15" s="111" t="s">
        <v>626</v>
      </c>
      <c r="L15" s="551" t="s">
        <v>1327</v>
      </c>
      <c r="M15" s="552"/>
      <c r="N15" s="552"/>
      <c r="O15" s="553"/>
      <c r="P15" s="554"/>
      <c r="Q15" s="555"/>
      <c r="R15" s="554"/>
      <c r="S15" s="555"/>
      <c r="T15" s="554"/>
      <c r="U15" s="556"/>
    </row>
    <row r="16" spans="1:21" x14ac:dyDescent="0.25">
      <c r="A16" s="274" t="s">
        <v>1337</v>
      </c>
      <c r="B16" s="247"/>
      <c r="C16" s="323"/>
      <c r="F16" s="562" t="s">
        <v>612</v>
      </c>
      <c r="G16" s="552"/>
      <c r="H16" s="552"/>
      <c r="I16" s="563"/>
      <c r="J16" s="564"/>
      <c r="K16" s="111" t="s">
        <v>627</v>
      </c>
      <c r="L16" s="361" t="s">
        <v>633</v>
      </c>
      <c r="M16" s="439"/>
      <c r="N16" s="439"/>
      <c r="O16" s="439"/>
      <c r="P16" s="554"/>
      <c r="Q16" s="555"/>
      <c r="R16" s="554"/>
      <c r="S16" s="555"/>
      <c r="T16" s="554"/>
      <c r="U16" s="556"/>
    </row>
    <row r="17" spans="1:21" ht="120" x14ac:dyDescent="0.25">
      <c r="A17" s="274" t="s">
        <v>1337</v>
      </c>
      <c r="B17" s="247"/>
      <c r="C17" s="323"/>
      <c r="E17" s="231" t="s">
        <v>1264</v>
      </c>
      <c r="F17" s="562" t="s">
        <v>613</v>
      </c>
      <c r="G17" s="552"/>
      <c r="H17" s="552"/>
      <c r="I17" s="563"/>
      <c r="J17" s="564"/>
      <c r="K17" s="111" t="s">
        <v>628</v>
      </c>
      <c r="L17" s="361" t="s">
        <v>898</v>
      </c>
      <c r="M17" s="439"/>
      <c r="N17" s="439"/>
      <c r="O17" s="439"/>
      <c r="P17" s="554"/>
      <c r="Q17" s="555"/>
      <c r="R17" s="554"/>
      <c r="S17" s="555"/>
      <c r="T17" s="554"/>
      <c r="U17" s="556"/>
    </row>
    <row r="18" spans="1:21" x14ac:dyDescent="0.25">
      <c r="A18" s="274" t="s">
        <v>1337</v>
      </c>
      <c r="B18" s="247"/>
      <c r="C18" s="323"/>
      <c r="F18" s="559" t="s">
        <v>614</v>
      </c>
      <c r="G18" s="560"/>
      <c r="H18" s="560"/>
      <c r="I18" s="560"/>
      <c r="J18" s="560"/>
      <c r="K18" s="560"/>
      <c r="L18" s="560"/>
      <c r="M18" s="560"/>
      <c r="N18" s="560"/>
      <c r="O18" s="560"/>
      <c r="P18" s="560"/>
      <c r="Q18" s="560"/>
      <c r="R18" s="560"/>
      <c r="S18" s="560"/>
      <c r="T18" s="560"/>
      <c r="U18" s="561"/>
    </row>
    <row r="19" spans="1:21" x14ac:dyDescent="0.25">
      <c r="A19" s="274" t="s">
        <v>1337</v>
      </c>
      <c r="B19" s="247"/>
      <c r="C19" s="323"/>
      <c r="F19" s="562" t="s">
        <v>615</v>
      </c>
      <c r="G19" s="552"/>
      <c r="H19" s="552"/>
      <c r="I19" s="563"/>
      <c r="J19" s="564"/>
      <c r="K19" s="111" t="s">
        <v>629</v>
      </c>
      <c r="L19" s="361" t="s">
        <v>634</v>
      </c>
      <c r="M19" s="439"/>
      <c r="N19" s="439"/>
      <c r="O19" s="439"/>
      <c r="P19" s="554"/>
      <c r="Q19" s="555"/>
      <c r="R19" s="554"/>
      <c r="S19" s="555"/>
      <c r="T19" s="554"/>
      <c r="U19" s="556"/>
    </row>
    <row r="20" spans="1:21" ht="60" x14ac:dyDescent="0.25">
      <c r="A20" s="274" t="s">
        <v>1337</v>
      </c>
      <c r="B20" s="247"/>
      <c r="C20" s="323"/>
      <c r="E20" s="231" t="s">
        <v>1263</v>
      </c>
      <c r="F20" s="562" t="s">
        <v>616</v>
      </c>
      <c r="G20" s="552"/>
      <c r="H20" s="552"/>
      <c r="I20" s="563"/>
      <c r="J20" s="564"/>
      <c r="K20" s="111" t="s">
        <v>630</v>
      </c>
      <c r="L20" s="361" t="s">
        <v>635</v>
      </c>
      <c r="M20" s="439"/>
      <c r="N20" s="439"/>
      <c r="O20" s="439"/>
      <c r="P20" s="554"/>
      <c r="Q20" s="555"/>
      <c r="R20" s="554"/>
      <c r="S20" s="555"/>
      <c r="T20" s="554"/>
      <c r="U20" s="556"/>
    </row>
    <row r="21" spans="1:21" x14ac:dyDescent="0.25">
      <c r="A21" s="274" t="s">
        <v>1337</v>
      </c>
      <c r="B21" s="247"/>
      <c r="C21" s="323"/>
      <c r="F21" s="562" t="s">
        <v>617</v>
      </c>
      <c r="G21" s="552"/>
      <c r="H21" s="552"/>
      <c r="I21" s="563"/>
      <c r="J21" s="564"/>
      <c r="K21" s="111" t="s">
        <v>629</v>
      </c>
      <c r="L21" s="361" t="s">
        <v>636</v>
      </c>
      <c r="M21" s="439"/>
      <c r="N21" s="439"/>
      <c r="O21" s="439"/>
      <c r="P21" s="554"/>
      <c r="Q21" s="555"/>
      <c r="R21" s="554"/>
      <c r="S21" s="555"/>
      <c r="T21" s="554"/>
      <c r="U21" s="556"/>
    </row>
    <row r="22" spans="1:21" ht="60" x14ac:dyDescent="0.25">
      <c r="A22" s="661" t="s">
        <v>1622</v>
      </c>
      <c r="B22" s="247" t="s">
        <v>1564</v>
      </c>
      <c r="C22" s="323" t="s">
        <v>1516</v>
      </c>
      <c r="E22" s="231" t="s">
        <v>1263</v>
      </c>
      <c r="F22" s="562" t="s">
        <v>618</v>
      </c>
      <c r="G22" s="552"/>
      <c r="H22" s="552"/>
      <c r="I22" s="563"/>
      <c r="J22" s="564"/>
      <c r="K22" s="111" t="s">
        <v>630</v>
      </c>
      <c r="L22" s="361" t="s">
        <v>1646</v>
      </c>
      <c r="M22" s="361"/>
      <c r="N22" s="361"/>
      <c r="O22" s="361"/>
      <c r="P22" s="554"/>
      <c r="Q22" s="555"/>
      <c r="R22" s="554"/>
      <c r="S22" s="555"/>
      <c r="T22" s="554"/>
      <c r="U22" s="556"/>
    </row>
    <row r="23" spans="1:21" x14ac:dyDescent="0.25">
      <c r="A23" s="274" t="s">
        <v>1337</v>
      </c>
      <c r="B23" s="247"/>
      <c r="C23" s="323"/>
      <c r="F23" s="562" t="s">
        <v>619</v>
      </c>
      <c r="G23" s="563"/>
      <c r="H23" s="563"/>
      <c r="I23" s="563"/>
      <c r="J23" s="564"/>
      <c r="K23" s="111" t="s">
        <v>629</v>
      </c>
      <c r="L23" s="361" t="s">
        <v>637</v>
      </c>
      <c r="M23" s="439"/>
      <c r="N23" s="439"/>
      <c r="O23" s="439"/>
      <c r="P23" s="554"/>
      <c r="Q23" s="555"/>
      <c r="R23" s="554"/>
      <c r="S23" s="555"/>
      <c r="T23" s="554"/>
      <c r="U23" s="556"/>
    </row>
    <row r="24" spans="1:21" ht="60" x14ac:dyDescent="0.25">
      <c r="A24" s="661" t="s">
        <v>1622</v>
      </c>
      <c r="B24" s="247" t="s">
        <v>1564</v>
      </c>
      <c r="C24" s="323" t="s">
        <v>1516</v>
      </c>
      <c r="E24" s="231" t="s">
        <v>1263</v>
      </c>
      <c r="F24" s="562" t="s">
        <v>620</v>
      </c>
      <c r="G24" s="552"/>
      <c r="H24" s="552"/>
      <c r="I24" s="563"/>
      <c r="J24" s="564"/>
      <c r="K24" s="111" t="s">
        <v>630</v>
      </c>
      <c r="L24" s="361" t="s">
        <v>1646</v>
      </c>
      <c r="M24" s="439"/>
      <c r="N24" s="439"/>
      <c r="O24" s="439"/>
      <c r="P24" s="554"/>
      <c r="Q24" s="555"/>
      <c r="R24" s="554"/>
      <c r="S24" s="555"/>
      <c r="T24" s="554"/>
      <c r="U24" s="556"/>
    </row>
    <row r="25" spans="1:21" x14ac:dyDescent="0.25">
      <c r="A25" s="274" t="s">
        <v>1337</v>
      </c>
      <c r="B25" s="247"/>
      <c r="C25" s="323"/>
      <c r="F25" s="562" t="s">
        <v>621</v>
      </c>
      <c r="G25" s="552"/>
      <c r="H25" s="552"/>
      <c r="I25" s="563"/>
      <c r="J25" s="564"/>
      <c r="K25" s="111" t="s">
        <v>629</v>
      </c>
      <c r="L25" s="361" t="s">
        <v>638</v>
      </c>
      <c r="M25" s="439"/>
      <c r="N25" s="439"/>
      <c r="O25" s="439"/>
      <c r="P25" s="554"/>
      <c r="Q25" s="555"/>
      <c r="R25" s="554"/>
      <c r="S25" s="555"/>
      <c r="T25" s="554"/>
      <c r="U25" s="556"/>
    </row>
    <row r="26" spans="1:21" ht="60" x14ac:dyDescent="0.25">
      <c r="A26" s="274" t="s">
        <v>1337</v>
      </c>
      <c r="B26" s="247"/>
      <c r="C26" s="323"/>
      <c r="E26" s="231" t="s">
        <v>1263</v>
      </c>
      <c r="F26" s="562" t="s">
        <v>622</v>
      </c>
      <c r="G26" s="552"/>
      <c r="H26" s="552"/>
      <c r="I26" s="563"/>
      <c r="J26" s="564"/>
      <c r="K26" s="111" t="s">
        <v>630</v>
      </c>
      <c r="L26" s="361" t="s">
        <v>641</v>
      </c>
      <c r="M26" s="439"/>
      <c r="N26" s="439"/>
      <c r="O26" s="439"/>
      <c r="P26" s="554"/>
      <c r="Q26" s="555"/>
      <c r="R26" s="554"/>
      <c r="S26" s="555"/>
      <c r="T26" s="554"/>
      <c r="U26" s="556"/>
    </row>
    <row r="27" spans="1:21" ht="60" x14ac:dyDescent="0.25">
      <c r="A27" s="274" t="s">
        <v>1337</v>
      </c>
      <c r="B27" s="247"/>
      <c r="C27" s="323"/>
      <c r="E27" s="231" t="s">
        <v>1263</v>
      </c>
      <c r="F27" s="562" t="s">
        <v>1067</v>
      </c>
      <c r="G27" s="552"/>
      <c r="H27" s="552"/>
      <c r="I27" s="563"/>
      <c r="J27" s="564"/>
      <c r="K27" s="111" t="s">
        <v>630</v>
      </c>
      <c r="L27" s="361" t="s">
        <v>1068</v>
      </c>
      <c r="M27" s="439"/>
      <c r="N27" s="439"/>
      <c r="O27" s="439"/>
      <c r="P27" s="554"/>
      <c r="Q27" s="555"/>
      <c r="R27" s="554"/>
      <c r="S27" s="555"/>
      <c r="T27" s="554"/>
      <c r="U27" s="556"/>
    </row>
    <row r="28" spans="1:21" x14ac:dyDescent="0.25">
      <c r="A28" s="274" t="s">
        <v>1337</v>
      </c>
      <c r="B28" s="247"/>
      <c r="C28" s="323"/>
      <c r="F28" s="562" t="s">
        <v>639</v>
      </c>
      <c r="G28" s="552"/>
      <c r="H28" s="552"/>
      <c r="I28" s="563"/>
      <c r="J28" s="564"/>
      <c r="K28" s="111" t="s">
        <v>629</v>
      </c>
      <c r="L28" s="361" t="s">
        <v>642</v>
      </c>
      <c r="M28" s="439"/>
      <c r="N28" s="439"/>
      <c r="O28" s="439"/>
      <c r="P28" s="554"/>
      <c r="Q28" s="555"/>
      <c r="R28" s="554"/>
      <c r="S28" s="555"/>
      <c r="T28" s="554"/>
      <c r="U28" s="556"/>
    </row>
    <row r="29" spans="1:21" ht="60" x14ac:dyDescent="0.25">
      <c r="A29" s="274" t="s">
        <v>1337</v>
      </c>
      <c r="B29" s="247"/>
      <c r="C29" s="323"/>
      <c r="E29" s="231" t="s">
        <v>1263</v>
      </c>
      <c r="F29" s="562" t="s">
        <v>640</v>
      </c>
      <c r="G29" s="552"/>
      <c r="H29" s="552"/>
      <c r="I29" s="563"/>
      <c r="J29" s="564"/>
      <c r="K29" s="111" t="s">
        <v>630</v>
      </c>
      <c r="L29" s="361" t="s">
        <v>1401</v>
      </c>
      <c r="M29" s="439"/>
      <c r="N29" s="439"/>
      <c r="O29" s="439"/>
      <c r="P29" s="554"/>
      <c r="Q29" s="555"/>
      <c r="R29" s="554"/>
      <c r="S29" s="555"/>
      <c r="T29" s="554"/>
      <c r="U29" s="556"/>
    </row>
    <row r="30" spans="1:21" ht="30" x14ac:dyDescent="0.25">
      <c r="A30" s="661" t="s">
        <v>1622</v>
      </c>
      <c r="B30" s="247" t="s">
        <v>1564</v>
      </c>
      <c r="C30" s="323" t="s">
        <v>1517</v>
      </c>
      <c r="F30" s="562" t="s">
        <v>1648</v>
      </c>
      <c r="G30" s="552"/>
      <c r="H30" s="552"/>
      <c r="I30" s="563"/>
      <c r="J30" s="564"/>
      <c r="K30" s="111" t="s">
        <v>1644</v>
      </c>
      <c r="L30" s="361" t="s">
        <v>1643</v>
      </c>
      <c r="M30" s="439"/>
      <c r="N30" s="439"/>
      <c r="O30" s="439"/>
      <c r="P30" s="554"/>
      <c r="Q30" s="555"/>
      <c r="R30" s="554"/>
      <c r="S30" s="555"/>
      <c r="T30" s="554"/>
      <c r="U30" s="556"/>
    </row>
    <row r="31" spans="1:21" ht="32.450000000000003" customHeight="1" thickBot="1" x14ac:dyDescent="0.3">
      <c r="A31" s="661" t="s">
        <v>1622</v>
      </c>
      <c r="B31" s="247" t="s">
        <v>1564</v>
      </c>
      <c r="C31" s="323" t="s">
        <v>1565</v>
      </c>
      <c r="F31" s="569" t="s">
        <v>623</v>
      </c>
      <c r="G31" s="570"/>
      <c r="H31" s="570"/>
      <c r="I31" s="571"/>
      <c r="J31" s="572"/>
      <c r="K31" s="288" t="s">
        <v>631</v>
      </c>
      <c r="L31" s="573" t="s">
        <v>1645</v>
      </c>
      <c r="M31" s="574"/>
      <c r="N31" s="574"/>
      <c r="O31" s="574"/>
      <c r="P31" s="575"/>
      <c r="Q31" s="576"/>
      <c r="R31" s="575"/>
      <c r="S31" s="576"/>
      <c r="T31" s="575"/>
      <c r="U31" s="577"/>
    </row>
    <row r="32" spans="1:21" ht="15.75" thickBot="1" x14ac:dyDescent="0.3">
      <c r="A32" s="274" t="s">
        <v>1337</v>
      </c>
      <c r="F32" s="133"/>
      <c r="G32" s="133"/>
      <c r="H32" s="133"/>
      <c r="I32" s="133"/>
      <c r="J32" s="133"/>
      <c r="K32" s="133"/>
      <c r="L32" s="133"/>
      <c r="M32" s="133"/>
      <c r="N32" s="133"/>
      <c r="O32" s="133"/>
    </row>
    <row r="33" spans="1:21" ht="15.75" thickBot="1" x14ac:dyDescent="0.3">
      <c r="A33" s="274" t="s">
        <v>1337</v>
      </c>
      <c r="B33" s="247"/>
      <c r="C33" s="323"/>
      <c r="F33" s="535" t="s">
        <v>1211</v>
      </c>
      <c r="G33" s="536"/>
      <c r="H33" s="536"/>
      <c r="I33" s="536"/>
      <c r="J33" s="536"/>
      <c r="K33" s="536"/>
      <c r="L33" s="536"/>
      <c r="M33" s="536"/>
      <c r="N33" s="536"/>
      <c r="O33" s="536"/>
      <c r="P33" s="536"/>
      <c r="Q33" s="536"/>
      <c r="R33" s="536"/>
      <c r="S33" s="536"/>
      <c r="T33" s="536"/>
      <c r="U33" s="537"/>
    </row>
    <row r="34" spans="1:21" x14ac:dyDescent="0.25">
      <c r="A34" s="274" t="s">
        <v>1337</v>
      </c>
      <c r="B34" s="247"/>
      <c r="C34" s="323"/>
      <c r="F34" s="565" t="s">
        <v>643</v>
      </c>
      <c r="G34" s="544"/>
      <c r="H34" s="544"/>
      <c r="I34" s="544"/>
      <c r="J34" s="544"/>
      <c r="K34" s="544" t="s">
        <v>607</v>
      </c>
      <c r="L34" s="544" t="s">
        <v>608</v>
      </c>
      <c r="M34" s="544"/>
      <c r="N34" s="544"/>
      <c r="O34" s="544"/>
      <c r="P34" s="567" t="s">
        <v>609</v>
      </c>
      <c r="Q34" s="567"/>
      <c r="R34" s="567"/>
      <c r="S34" s="567"/>
      <c r="T34" s="567"/>
      <c r="U34" s="568"/>
    </row>
    <row r="35" spans="1:21" x14ac:dyDescent="0.25">
      <c r="A35" s="274" t="s">
        <v>1337</v>
      </c>
      <c r="B35" s="247"/>
      <c r="C35" s="323"/>
      <c r="F35" s="566"/>
      <c r="G35" s="370"/>
      <c r="H35" s="370"/>
      <c r="I35" s="370"/>
      <c r="J35" s="370"/>
      <c r="K35" s="370"/>
      <c r="L35" s="370"/>
      <c r="M35" s="370"/>
      <c r="N35" s="370"/>
      <c r="O35" s="370"/>
      <c r="P35" s="548" t="s">
        <v>1398</v>
      </c>
      <c r="Q35" s="549"/>
      <c r="R35" s="548" t="s">
        <v>1399</v>
      </c>
      <c r="S35" s="549"/>
      <c r="T35" s="548" t="s">
        <v>1400</v>
      </c>
      <c r="U35" s="550"/>
    </row>
    <row r="36" spans="1:21" x14ac:dyDescent="0.25">
      <c r="A36" s="274" t="s">
        <v>1337</v>
      </c>
      <c r="B36" s="247"/>
      <c r="C36" s="323"/>
      <c r="F36" s="578" t="s">
        <v>644</v>
      </c>
      <c r="G36" s="361"/>
      <c r="H36" s="361"/>
      <c r="I36" s="361"/>
      <c r="J36" s="361"/>
      <c r="K36" s="111" t="s">
        <v>653</v>
      </c>
      <c r="L36" s="361" t="s">
        <v>663</v>
      </c>
      <c r="M36" s="361"/>
      <c r="N36" s="361"/>
      <c r="O36" s="361"/>
      <c r="P36" s="579"/>
      <c r="Q36" s="579"/>
      <c r="R36" s="579"/>
      <c r="S36" s="579"/>
      <c r="T36" s="579"/>
      <c r="U36" s="580"/>
    </row>
    <row r="37" spans="1:21" ht="30" x14ac:dyDescent="0.25">
      <c r="A37" s="274" t="s">
        <v>1337</v>
      </c>
      <c r="B37" s="247"/>
      <c r="C37" s="323"/>
      <c r="E37" s="231" t="s">
        <v>1262</v>
      </c>
      <c r="F37" s="578" t="s">
        <v>645</v>
      </c>
      <c r="G37" s="361"/>
      <c r="H37" s="361"/>
      <c r="I37" s="361"/>
      <c r="J37" s="361"/>
      <c r="K37" s="111" t="s">
        <v>654</v>
      </c>
      <c r="L37" s="361" t="s">
        <v>664</v>
      </c>
      <c r="M37" s="361"/>
      <c r="N37" s="361"/>
      <c r="O37" s="361"/>
      <c r="P37" s="579"/>
      <c r="Q37" s="579"/>
      <c r="R37" s="579"/>
      <c r="S37" s="579"/>
      <c r="T37" s="579"/>
      <c r="U37" s="580"/>
    </row>
    <row r="38" spans="1:21" x14ac:dyDescent="0.25">
      <c r="A38" s="274" t="s">
        <v>1337</v>
      </c>
      <c r="B38" s="247"/>
      <c r="C38" s="323"/>
      <c r="F38" s="578" t="s">
        <v>646</v>
      </c>
      <c r="G38" s="361"/>
      <c r="H38" s="361"/>
      <c r="I38" s="361"/>
      <c r="J38" s="361"/>
      <c r="K38" s="111" t="s">
        <v>655</v>
      </c>
      <c r="L38" s="361" t="s">
        <v>838</v>
      </c>
      <c r="M38" s="361"/>
      <c r="N38" s="361"/>
      <c r="O38" s="361"/>
      <c r="P38" s="579"/>
      <c r="Q38" s="579"/>
      <c r="R38" s="579"/>
      <c r="S38" s="579"/>
      <c r="T38" s="579"/>
      <c r="U38" s="580"/>
    </row>
    <row r="39" spans="1:21" x14ac:dyDescent="0.25">
      <c r="A39" s="274" t="s">
        <v>1337</v>
      </c>
      <c r="B39" s="247"/>
      <c r="C39" s="323"/>
      <c r="F39" s="578" t="s">
        <v>647</v>
      </c>
      <c r="G39" s="361"/>
      <c r="H39" s="361"/>
      <c r="I39" s="361"/>
      <c r="J39" s="361"/>
      <c r="K39" s="111" t="s">
        <v>656</v>
      </c>
      <c r="L39" s="361" t="s">
        <v>835</v>
      </c>
      <c r="M39" s="361"/>
      <c r="N39" s="361"/>
      <c r="O39" s="361"/>
      <c r="P39" s="579"/>
      <c r="Q39" s="579"/>
      <c r="R39" s="579"/>
      <c r="S39" s="579"/>
      <c r="T39" s="579"/>
      <c r="U39" s="580"/>
    </row>
    <row r="40" spans="1:21" x14ac:dyDescent="0.25">
      <c r="A40" s="274" t="s">
        <v>1337</v>
      </c>
      <c r="B40" s="247"/>
      <c r="C40" s="323"/>
      <c r="F40" s="578" t="s">
        <v>648</v>
      </c>
      <c r="G40" s="361"/>
      <c r="H40" s="361"/>
      <c r="I40" s="361"/>
      <c r="J40" s="361"/>
      <c r="K40" s="111" t="s">
        <v>657</v>
      </c>
      <c r="L40" s="361" t="s">
        <v>836</v>
      </c>
      <c r="M40" s="361"/>
      <c r="N40" s="361"/>
      <c r="O40" s="361"/>
      <c r="P40" s="579"/>
      <c r="Q40" s="579"/>
      <c r="R40" s="579"/>
      <c r="S40" s="579"/>
      <c r="T40" s="579"/>
      <c r="U40" s="580"/>
    </row>
    <row r="41" spans="1:21" x14ac:dyDescent="0.25">
      <c r="A41" s="274" t="s">
        <v>1337</v>
      </c>
      <c r="B41" s="247"/>
      <c r="C41" s="323"/>
      <c r="F41" s="578" t="s">
        <v>649</v>
      </c>
      <c r="G41" s="361"/>
      <c r="H41" s="361"/>
      <c r="I41" s="361"/>
      <c r="J41" s="361"/>
      <c r="K41" s="111" t="s">
        <v>658</v>
      </c>
      <c r="L41" s="361" t="s">
        <v>665</v>
      </c>
      <c r="M41" s="361"/>
      <c r="N41" s="361"/>
      <c r="O41" s="361"/>
      <c r="P41" s="579"/>
      <c r="Q41" s="579"/>
      <c r="R41" s="579"/>
      <c r="S41" s="579"/>
      <c r="T41" s="579"/>
      <c r="U41" s="580"/>
    </row>
    <row r="42" spans="1:21" ht="30" x14ac:dyDescent="0.25">
      <c r="A42" s="274" t="s">
        <v>1337</v>
      </c>
      <c r="B42" s="247"/>
      <c r="C42" s="323"/>
      <c r="E42" s="231" t="s">
        <v>1262</v>
      </c>
      <c r="F42" s="578" t="s">
        <v>650</v>
      </c>
      <c r="G42" s="361"/>
      <c r="H42" s="361"/>
      <c r="I42" s="361"/>
      <c r="J42" s="361"/>
      <c r="K42" s="111" t="s">
        <v>659</v>
      </c>
      <c r="L42" s="361" t="s">
        <v>664</v>
      </c>
      <c r="M42" s="361"/>
      <c r="N42" s="361"/>
      <c r="O42" s="361"/>
      <c r="P42" s="579"/>
      <c r="Q42" s="579"/>
      <c r="R42" s="579"/>
      <c r="S42" s="579"/>
      <c r="T42" s="579"/>
      <c r="U42" s="580"/>
    </row>
    <row r="43" spans="1:21" x14ac:dyDescent="0.25">
      <c r="A43" s="274" t="s">
        <v>1337</v>
      </c>
      <c r="B43" s="247"/>
      <c r="C43" s="323"/>
      <c r="F43" s="578" t="s">
        <v>651</v>
      </c>
      <c r="G43" s="361"/>
      <c r="H43" s="361"/>
      <c r="I43" s="361"/>
      <c r="J43" s="361"/>
      <c r="K43" s="111" t="s">
        <v>660</v>
      </c>
      <c r="L43" s="361" t="s">
        <v>666</v>
      </c>
      <c r="M43" s="361"/>
      <c r="N43" s="361"/>
      <c r="O43" s="361"/>
      <c r="P43" s="579"/>
      <c r="Q43" s="579"/>
      <c r="R43" s="579"/>
      <c r="S43" s="579"/>
      <c r="T43" s="579"/>
      <c r="U43" s="580"/>
    </row>
    <row r="44" spans="1:21" x14ac:dyDescent="0.25">
      <c r="A44" s="274" t="s">
        <v>1337</v>
      </c>
      <c r="B44" s="247"/>
      <c r="C44" s="323"/>
      <c r="F44" s="578" t="s">
        <v>447</v>
      </c>
      <c r="G44" s="361"/>
      <c r="H44" s="361"/>
      <c r="I44" s="361"/>
      <c r="J44" s="361"/>
      <c r="K44" s="111" t="s">
        <v>661</v>
      </c>
      <c r="L44" s="361" t="s">
        <v>666</v>
      </c>
      <c r="M44" s="361"/>
      <c r="N44" s="361"/>
      <c r="O44" s="361"/>
      <c r="P44" s="579"/>
      <c r="Q44" s="579"/>
      <c r="R44" s="579"/>
      <c r="S44" s="579"/>
      <c r="T44" s="579"/>
      <c r="U44" s="580"/>
    </row>
    <row r="45" spans="1:21" ht="15.75" thickBot="1" x14ac:dyDescent="0.3">
      <c r="A45" s="274" t="s">
        <v>1337</v>
      </c>
      <c r="B45" s="247"/>
      <c r="C45" s="323"/>
      <c r="F45" s="586" t="s">
        <v>652</v>
      </c>
      <c r="G45" s="573"/>
      <c r="H45" s="573"/>
      <c r="I45" s="573"/>
      <c r="J45" s="573"/>
      <c r="K45" s="288" t="s">
        <v>662</v>
      </c>
      <c r="L45" s="573" t="s">
        <v>667</v>
      </c>
      <c r="M45" s="573"/>
      <c r="N45" s="573"/>
      <c r="O45" s="573"/>
      <c r="P45" s="587"/>
      <c r="Q45" s="587"/>
      <c r="R45" s="587"/>
      <c r="S45" s="587"/>
      <c r="T45" s="587"/>
      <c r="U45" s="588"/>
    </row>
    <row r="46" spans="1:21" ht="15.75" thickBot="1" x14ac:dyDescent="0.3">
      <c r="A46" s="274" t="s">
        <v>1337</v>
      </c>
      <c r="B46" s="247"/>
      <c r="F46" s="133"/>
      <c r="G46" s="133"/>
      <c r="H46" s="133"/>
      <c r="I46" s="133"/>
      <c r="J46" s="133"/>
      <c r="K46" s="133"/>
      <c r="L46" s="133"/>
      <c r="M46" s="133"/>
      <c r="N46" s="133"/>
      <c r="O46" s="133"/>
    </row>
    <row r="47" spans="1:21" x14ac:dyDescent="0.25">
      <c r="A47" s="274" t="s">
        <v>1337</v>
      </c>
      <c r="B47" s="247"/>
      <c r="C47" s="323"/>
      <c r="F47" s="581" t="s">
        <v>47</v>
      </c>
      <c r="G47" s="582"/>
      <c r="H47" s="582"/>
      <c r="I47" s="582"/>
      <c r="J47" s="582"/>
      <c r="K47" s="582"/>
      <c r="L47" s="582"/>
      <c r="M47" s="582"/>
      <c r="N47" s="582"/>
      <c r="O47" s="582"/>
      <c r="P47" s="582"/>
      <c r="Q47" s="582"/>
      <c r="R47" s="582"/>
      <c r="S47" s="582"/>
      <c r="T47" s="582"/>
      <c r="U47" s="583"/>
    </row>
    <row r="48" spans="1:21" x14ac:dyDescent="0.25">
      <c r="A48" s="274" t="s">
        <v>1337</v>
      </c>
      <c r="B48" s="247"/>
      <c r="C48" s="323"/>
      <c r="F48" s="566" t="s">
        <v>643</v>
      </c>
      <c r="G48" s="370"/>
      <c r="H48" s="370"/>
      <c r="I48" s="370"/>
      <c r="J48" s="370"/>
      <c r="K48" s="370" t="s">
        <v>607</v>
      </c>
      <c r="L48" s="370" t="s">
        <v>608</v>
      </c>
      <c r="M48" s="370"/>
      <c r="N48" s="370"/>
      <c r="O48" s="370"/>
      <c r="P48" s="584" t="s">
        <v>609</v>
      </c>
      <c r="Q48" s="584"/>
      <c r="R48" s="584"/>
      <c r="S48" s="584"/>
      <c r="T48" s="584"/>
      <c r="U48" s="585"/>
    </row>
    <row r="49" spans="1:21" x14ac:dyDescent="0.25">
      <c r="A49" s="274" t="s">
        <v>1337</v>
      </c>
      <c r="B49" s="247"/>
      <c r="C49" s="323"/>
      <c r="F49" s="566"/>
      <c r="G49" s="370"/>
      <c r="H49" s="370"/>
      <c r="I49" s="370"/>
      <c r="J49" s="370"/>
      <c r="K49" s="370"/>
      <c r="L49" s="370"/>
      <c r="M49" s="370"/>
      <c r="N49" s="370"/>
      <c r="O49" s="370"/>
      <c r="P49" s="548" t="s">
        <v>1398</v>
      </c>
      <c r="Q49" s="549"/>
      <c r="R49" s="548" t="s">
        <v>1399</v>
      </c>
      <c r="S49" s="549"/>
      <c r="T49" s="548" t="s">
        <v>1400</v>
      </c>
      <c r="U49" s="550"/>
    </row>
    <row r="50" spans="1:21" x14ac:dyDescent="0.25">
      <c r="A50" s="274" t="s">
        <v>1337</v>
      </c>
      <c r="B50" s="247"/>
      <c r="C50" s="323"/>
      <c r="F50" s="578" t="s">
        <v>644</v>
      </c>
      <c r="G50" s="361"/>
      <c r="H50" s="361"/>
      <c r="I50" s="361"/>
      <c r="J50" s="361"/>
      <c r="K50" s="111" t="s">
        <v>653</v>
      </c>
      <c r="L50" s="361" t="s">
        <v>668</v>
      </c>
      <c r="M50" s="361"/>
      <c r="N50" s="361"/>
      <c r="O50" s="361"/>
      <c r="P50" s="579"/>
      <c r="Q50" s="579"/>
      <c r="R50" s="579"/>
      <c r="S50" s="579"/>
      <c r="T50" s="579"/>
      <c r="U50" s="580"/>
    </row>
    <row r="51" spans="1:21" x14ac:dyDescent="0.25">
      <c r="A51" s="274" t="s">
        <v>1337</v>
      </c>
      <c r="B51" s="247"/>
      <c r="C51" s="323"/>
      <c r="F51" s="578" t="s">
        <v>646</v>
      </c>
      <c r="G51" s="361"/>
      <c r="H51" s="361"/>
      <c r="I51" s="361"/>
      <c r="J51" s="361"/>
      <c r="K51" s="111" t="s">
        <v>669</v>
      </c>
      <c r="L51" s="361" t="s">
        <v>837</v>
      </c>
      <c r="M51" s="361"/>
      <c r="N51" s="361"/>
      <c r="O51" s="361"/>
      <c r="P51" s="579"/>
      <c r="Q51" s="579"/>
      <c r="R51" s="579"/>
      <c r="S51" s="579"/>
      <c r="T51" s="579"/>
      <c r="U51" s="580"/>
    </row>
    <row r="52" spans="1:21" x14ac:dyDescent="0.25">
      <c r="A52" s="274" t="s">
        <v>1337</v>
      </c>
      <c r="B52" s="247"/>
      <c r="C52" s="323"/>
      <c r="F52" s="578" t="s">
        <v>647</v>
      </c>
      <c r="G52" s="361"/>
      <c r="H52" s="361"/>
      <c r="I52" s="361"/>
      <c r="J52" s="361"/>
      <c r="K52" s="111" t="s">
        <v>656</v>
      </c>
      <c r="L52" s="361" t="s">
        <v>835</v>
      </c>
      <c r="M52" s="361"/>
      <c r="N52" s="361"/>
      <c r="O52" s="361"/>
      <c r="P52" s="579"/>
      <c r="Q52" s="579"/>
      <c r="R52" s="579"/>
      <c r="S52" s="579"/>
      <c r="T52" s="579"/>
      <c r="U52" s="580"/>
    </row>
    <row r="53" spans="1:21" x14ac:dyDescent="0.25">
      <c r="A53" s="274" t="s">
        <v>1337</v>
      </c>
      <c r="B53" s="247"/>
      <c r="C53" s="323"/>
      <c r="F53" s="578" t="s">
        <v>671</v>
      </c>
      <c r="G53" s="361"/>
      <c r="H53" s="361"/>
      <c r="I53" s="361"/>
      <c r="J53" s="361"/>
      <c r="K53" s="111" t="s">
        <v>670</v>
      </c>
      <c r="L53" s="361" t="s">
        <v>665</v>
      </c>
      <c r="M53" s="361"/>
      <c r="N53" s="361"/>
      <c r="O53" s="361"/>
      <c r="P53" s="579"/>
      <c r="Q53" s="579"/>
      <c r="R53" s="579"/>
      <c r="S53" s="579"/>
      <c r="T53" s="579"/>
      <c r="U53" s="580"/>
    </row>
    <row r="54" spans="1:21" x14ac:dyDescent="0.25">
      <c r="A54" s="274" t="s">
        <v>1337</v>
      </c>
      <c r="B54" s="247"/>
      <c r="C54" s="323"/>
      <c r="F54" s="578" t="s">
        <v>651</v>
      </c>
      <c r="G54" s="361"/>
      <c r="H54" s="361"/>
      <c r="I54" s="361"/>
      <c r="J54" s="361"/>
      <c r="K54" s="111" t="s">
        <v>673</v>
      </c>
      <c r="L54" s="361" t="s">
        <v>666</v>
      </c>
      <c r="M54" s="361"/>
      <c r="N54" s="361"/>
      <c r="O54" s="361"/>
      <c r="P54" s="579"/>
      <c r="Q54" s="579"/>
      <c r="R54" s="579"/>
      <c r="S54" s="579"/>
      <c r="T54" s="579"/>
      <c r="U54" s="580"/>
    </row>
    <row r="55" spans="1:21" ht="30" x14ac:dyDescent="0.25">
      <c r="A55" s="274" t="s">
        <v>1337</v>
      </c>
      <c r="B55" s="247"/>
      <c r="C55" s="323"/>
      <c r="E55" s="231" t="s">
        <v>1262</v>
      </c>
      <c r="F55" s="578" t="s">
        <v>672</v>
      </c>
      <c r="G55" s="361"/>
      <c r="H55" s="361"/>
      <c r="I55" s="361"/>
      <c r="J55" s="361"/>
      <c r="K55" s="111" t="s">
        <v>674</v>
      </c>
      <c r="L55" s="361" t="s">
        <v>664</v>
      </c>
      <c r="M55" s="361"/>
      <c r="N55" s="361"/>
      <c r="O55" s="361"/>
      <c r="P55" s="579"/>
      <c r="Q55" s="579"/>
      <c r="R55" s="579"/>
      <c r="S55" s="579"/>
      <c r="T55" s="579"/>
      <c r="U55" s="580"/>
    </row>
    <row r="56" spans="1:21" x14ac:dyDescent="0.25">
      <c r="A56" s="274" t="s">
        <v>1337</v>
      </c>
      <c r="B56" s="247"/>
      <c r="C56" s="323"/>
      <c r="F56" s="578" t="s">
        <v>447</v>
      </c>
      <c r="G56" s="361"/>
      <c r="H56" s="361"/>
      <c r="I56" s="361"/>
      <c r="J56" s="361"/>
      <c r="K56" s="111" t="s">
        <v>675</v>
      </c>
      <c r="L56" s="361" t="s">
        <v>676</v>
      </c>
      <c r="M56" s="361"/>
      <c r="N56" s="361"/>
      <c r="O56" s="361"/>
      <c r="P56" s="579"/>
      <c r="Q56" s="579"/>
      <c r="R56" s="579"/>
      <c r="S56" s="579"/>
      <c r="T56" s="579"/>
      <c r="U56" s="580"/>
    </row>
    <row r="57" spans="1:21" ht="15.75" thickBot="1" x14ac:dyDescent="0.3">
      <c r="A57" s="274" t="s">
        <v>1337</v>
      </c>
      <c r="B57" s="247"/>
      <c r="C57" s="323"/>
      <c r="F57" s="586" t="s">
        <v>652</v>
      </c>
      <c r="G57" s="573"/>
      <c r="H57" s="573"/>
      <c r="I57" s="573"/>
      <c r="J57" s="573"/>
      <c r="K57" s="288" t="s">
        <v>662</v>
      </c>
      <c r="L57" s="573" t="s">
        <v>667</v>
      </c>
      <c r="M57" s="573"/>
      <c r="N57" s="573"/>
      <c r="O57" s="573"/>
      <c r="P57" s="587"/>
      <c r="Q57" s="587"/>
      <c r="R57" s="587"/>
      <c r="S57" s="587"/>
      <c r="T57" s="587"/>
      <c r="U57" s="588"/>
    </row>
    <row r="58" spans="1:21" ht="15.75" thickBot="1" x14ac:dyDescent="0.3">
      <c r="A58" s="274" t="s">
        <v>1337</v>
      </c>
      <c r="B58" s="247"/>
      <c r="F58" s="133"/>
      <c r="G58" s="133"/>
      <c r="H58" s="133"/>
      <c r="I58" s="133"/>
      <c r="J58" s="133"/>
      <c r="K58" s="133"/>
      <c r="L58" s="133"/>
      <c r="M58" s="133"/>
      <c r="N58" s="133"/>
      <c r="O58" s="133"/>
    </row>
    <row r="59" spans="1:21" x14ac:dyDescent="0.25">
      <c r="A59" s="274" t="s">
        <v>1337</v>
      </c>
      <c r="B59" s="247"/>
      <c r="C59" s="323"/>
      <c r="F59" s="581" t="s">
        <v>1163</v>
      </c>
      <c r="G59" s="582"/>
      <c r="H59" s="582"/>
      <c r="I59" s="582"/>
      <c r="J59" s="582"/>
      <c r="K59" s="582"/>
      <c r="L59" s="582"/>
      <c r="M59" s="582"/>
      <c r="N59" s="582"/>
      <c r="O59" s="582"/>
      <c r="P59" s="582"/>
      <c r="Q59" s="582"/>
      <c r="R59" s="582"/>
      <c r="S59" s="582"/>
      <c r="T59" s="582"/>
      <c r="U59" s="583"/>
    </row>
    <row r="60" spans="1:21" x14ac:dyDescent="0.25">
      <c r="A60" s="274" t="s">
        <v>1337</v>
      </c>
      <c r="B60" s="247"/>
      <c r="C60" s="323"/>
      <c r="F60" s="566" t="s">
        <v>643</v>
      </c>
      <c r="G60" s="370"/>
      <c r="H60" s="370"/>
      <c r="I60" s="370"/>
      <c r="J60" s="370"/>
      <c r="K60" s="370" t="s">
        <v>607</v>
      </c>
      <c r="L60" s="370" t="s">
        <v>608</v>
      </c>
      <c r="M60" s="370"/>
      <c r="N60" s="370"/>
      <c r="O60" s="370"/>
      <c r="P60" s="584" t="s">
        <v>609</v>
      </c>
      <c r="Q60" s="584"/>
      <c r="R60" s="584"/>
      <c r="S60" s="584"/>
      <c r="T60" s="584"/>
      <c r="U60" s="585"/>
    </row>
    <row r="61" spans="1:21" x14ac:dyDescent="0.25">
      <c r="A61" s="274" t="s">
        <v>1337</v>
      </c>
      <c r="B61" s="247"/>
      <c r="C61" s="323"/>
      <c r="F61" s="566"/>
      <c r="G61" s="370"/>
      <c r="H61" s="370"/>
      <c r="I61" s="370"/>
      <c r="J61" s="370"/>
      <c r="K61" s="370"/>
      <c r="L61" s="370"/>
      <c r="M61" s="370"/>
      <c r="N61" s="370"/>
      <c r="O61" s="370"/>
      <c r="P61" s="548" t="s">
        <v>1398</v>
      </c>
      <c r="Q61" s="549"/>
      <c r="R61" s="548" t="s">
        <v>1399</v>
      </c>
      <c r="S61" s="549"/>
      <c r="T61" s="548" t="s">
        <v>1400</v>
      </c>
      <c r="U61" s="550"/>
    </row>
    <row r="62" spans="1:21" x14ac:dyDescent="0.25">
      <c r="A62" s="274" t="s">
        <v>1337</v>
      </c>
      <c r="B62" s="247"/>
      <c r="C62" s="323"/>
      <c r="F62" s="578" t="s">
        <v>644</v>
      </c>
      <c r="G62" s="361"/>
      <c r="H62" s="361"/>
      <c r="I62" s="361"/>
      <c r="J62" s="361"/>
      <c r="K62" s="111" t="s">
        <v>653</v>
      </c>
      <c r="L62" s="361" t="s">
        <v>677</v>
      </c>
      <c r="M62" s="361"/>
      <c r="N62" s="361"/>
      <c r="O62" s="361"/>
      <c r="P62" s="579"/>
      <c r="Q62" s="579"/>
      <c r="R62" s="579"/>
      <c r="S62" s="579"/>
      <c r="T62" s="579"/>
      <c r="U62" s="580"/>
    </row>
    <row r="63" spans="1:21" x14ac:dyDescent="0.25">
      <c r="A63" s="274" t="s">
        <v>1337</v>
      </c>
      <c r="B63" s="247"/>
      <c r="C63" s="323"/>
      <c r="F63" s="578" t="s">
        <v>1045</v>
      </c>
      <c r="G63" s="361"/>
      <c r="H63" s="361"/>
      <c r="I63" s="361"/>
      <c r="J63" s="361"/>
      <c r="K63" s="111" t="s">
        <v>678</v>
      </c>
      <c r="L63" s="361" t="s">
        <v>666</v>
      </c>
      <c r="M63" s="361"/>
      <c r="N63" s="361"/>
      <c r="O63" s="361"/>
      <c r="P63" s="579"/>
      <c r="Q63" s="579"/>
      <c r="R63" s="579"/>
      <c r="S63" s="579"/>
      <c r="T63" s="579"/>
      <c r="U63" s="580"/>
    </row>
    <row r="64" spans="1:21" x14ac:dyDescent="0.25">
      <c r="A64" s="274" t="s">
        <v>1337</v>
      </c>
      <c r="B64" s="247"/>
      <c r="C64" s="323"/>
      <c r="F64" s="578" t="s">
        <v>681</v>
      </c>
      <c r="G64" s="361"/>
      <c r="H64" s="361"/>
      <c r="I64" s="361"/>
      <c r="J64" s="361"/>
      <c r="K64" s="111" t="s">
        <v>679</v>
      </c>
      <c r="L64" s="361" t="s">
        <v>683</v>
      </c>
      <c r="M64" s="361"/>
      <c r="N64" s="361"/>
      <c r="O64" s="361"/>
      <c r="P64" s="579"/>
      <c r="Q64" s="579"/>
      <c r="R64" s="579"/>
      <c r="S64" s="579"/>
      <c r="T64" s="579"/>
      <c r="U64" s="580"/>
    </row>
    <row r="65" spans="1:21" x14ac:dyDescent="0.25">
      <c r="A65" s="274" t="s">
        <v>1337</v>
      </c>
      <c r="B65" s="247"/>
      <c r="C65" s="323"/>
      <c r="F65" s="578" t="s">
        <v>682</v>
      </c>
      <c r="G65" s="361"/>
      <c r="H65" s="361"/>
      <c r="I65" s="361"/>
      <c r="J65" s="361"/>
      <c r="K65" s="111" t="s">
        <v>680</v>
      </c>
      <c r="L65" s="361" t="s">
        <v>684</v>
      </c>
      <c r="M65" s="361"/>
      <c r="N65" s="361"/>
      <c r="O65" s="361"/>
      <c r="P65" s="579"/>
      <c r="Q65" s="579"/>
      <c r="R65" s="579"/>
      <c r="S65" s="579"/>
      <c r="T65" s="579"/>
      <c r="U65" s="580"/>
    </row>
    <row r="66" spans="1:21" x14ac:dyDescent="0.25">
      <c r="A66" s="274" t="s">
        <v>1337</v>
      </c>
      <c r="B66" s="247"/>
      <c r="C66" s="323"/>
      <c r="F66" s="578" t="s">
        <v>789</v>
      </c>
      <c r="G66" s="361"/>
      <c r="H66" s="361"/>
      <c r="I66" s="361"/>
      <c r="J66" s="361"/>
      <c r="K66" s="111" t="s">
        <v>790</v>
      </c>
      <c r="L66" s="361" t="s">
        <v>858</v>
      </c>
      <c r="M66" s="361"/>
      <c r="N66" s="361"/>
      <c r="O66" s="361"/>
      <c r="P66" s="579"/>
      <c r="Q66" s="579"/>
      <c r="R66" s="579"/>
      <c r="S66" s="579"/>
      <c r="T66" s="579"/>
      <c r="U66" s="580"/>
    </row>
    <row r="67" spans="1:21" x14ac:dyDescent="0.25">
      <c r="A67" s="274" t="s">
        <v>1337</v>
      </c>
      <c r="B67" s="247"/>
      <c r="C67" s="323"/>
      <c r="F67" s="578" t="s">
        <v>791</v>
      </c>
      <c r="G67" s="361"/>
      <c r="H67" s="361"/>
      <c r="I67" s="361"/>
      <c r="J67" s="361"/>
      <c r="K67" s="111" t="s">
        <v>792</v>
      </c>
      <c r="L67" s="361" t="s">
        <v>685</v>
      </c>
      <c r="M67" s="361"/>
      <c r="N67" s="361"/>
      <c r="O67" s="361"/>
      <c r="P67" s="579"/>
      <c r="Q67" s="579"/>
      <c r="R67" s="579"/>
      <c r="S67" s="579"/>
      <c r="T67" s="579"/>
      <c r="U67" s="580"/>
    </row>
    <row r="68" spans="1:21" ht="15.75" thickBot="1" x14ac:dyDescent="0.3">
      <c r="A68" s="274" t="s">
        <v>1337</v>
      </c>
      <c r="B68" s="247"/>
      <c r="C68" s="323"/>
      <c r="F68" s="586" t="s">
        <v>652</v>
      </c>
      <c r="G68" s="573"/>
      <c r="H68" s="573"/>
      <c r="I68" s="573"/>
      <c r="J68" s="573"/>
      <c r="K68" s="288" t="s">
        <v>662</v>
      </c>
      <c r="L68" s="573" t="s">
        <v>667</v>
      </c>
      <c r="M68" s="573"/>
      <c r="N68" s="573"/>
      <c r="O68" s="573"/>
      <c r="P68" s="587"/>
      <c r="Q68" s="587"/>
      <c r="R68" s="587"/>
      <c r="S68" s="587"/>
      <c r="T68" s="587"/>
      <c r="U68" s="588"/>
    </row>
    <row r="69" spans="1:21" ht="15.75" thickBot="1" x14ac:dyDescent="0.3">
      <c r="A69" s="274" t="s">
        <v>1337</v>
      </c>
      <c r="B69" s="247"/>
      <c r="F69" s="133"/>
      <c r="G69" s="133"/>
      <c r="H69" s="133"/>
      <c r="I69" s="133"/>
      <c r="J69" s="133"/>
      <c r="K69" s="133"/>
      <c r="L69" s="133"/>
      <c r="M69" s="133"/>
      <c r="N69" s="133"/>
      <c r="O69" s="133"/>
    </row>
    <row r="70" spans="1:21" x14ac:dyDescent="0.25">
      <c r="A70" s="274" t="s">
        <v>1337</v>
      </c>
      <c r="B70" s="247"/>
      <c r="C70" s="323"/>
      <c r="F70" s="581" t="s">
        <v>1261</v>
      </c>
      <c r="G70" s="582"/>
      <c r="H70" s="582"/>
      <c r="I70" s="582"/>
      <c r="J70" s="582"/>
      <c r="K70" s="582"/>
      <c r="L70" s="582"/>
      <c r="M70" s="582"/>
      <c r="N70" s="582"/>
      <c r="O70" s="582"/>
      <c r="P70" s="582"/>
      <c r="Q70" s="582"/>
      <c r="R70" s="582"/>
      <c r="S70" s="582"/>
      <c r="T70" s="582"/>
      <c r="U70" s="583"/>
    </row>
    <row r="71" spans="1:21" x14ac:dyDescent="0.25">
      <c r="A71" s="274" t="s">
        <v>1337</v>
      </c>
      <c r="B71" s="247"/>
      <c r="C71" s="323"/>
      <c r="F71" s="566" t="s">
        <v>643</v>
      </c>
      <c r="G71" s="370"/>
      <c r="H71" s="370"/>
      <c r="I71" s="370"/>
      <c r="J71" s="370"/>
      <c r="K71" s="370" t="s">
        <v>607</v>
      </c>
      <c r="L71" s="370" t="s">
        <v>608</v>
      </c>
      <c r="M71" s="370"/>
      <c r="N71" s="370"/>
      <c r="O71" s="370"/>
      <c r="P71" s="584" t="s">
        <v>609</v>
      </c>
      <c r="Q71" s="584"/>
      <c r="R71" s="584"/>
      <c r="S71" s="584"/>
      <c r="T71" s="584"/>
      <c r="U71" s="585"/>
    </row>
    <row r="72" spans="1:21" x14ac:dyDescent="0.25">
      <c r="A72" s="274" t="s">
        <v>1337</v>
      </c>
      <c r="B72" s="247"/>
      <c r="C72" s="323"/>
      <c r="F72" s="566"/>
      <c r="G72" s="370"/>
      <c r="H72" s="370"/>
      <c r="I72" s="370"/>
      <c r="J72" s="370"/>
      <c r="K72" s="370"/>
      <c r="L72" s="370"/>
      <c r="M72" s="370"/>
      <c r="N72" s="370"/>
      <c r="O72" s="370"/>
      <c r="P72" s="548" t="s">
        <v>1398</v>
      </c>
      <c r="Q72" s="549"/>
      <c r="R72" s="548" t="s">
        <v>1399</v>
      </c>
      <c r="S72" s="549"/>
      <c r="T72" s="548" t="s">
        <v>1400</v>
      </c>
      <c r="U72" s="550"/>
    </row>
    <row r="73" spans="1:21" x14ac:dyDescent="0.25">
      <c r="A73" s="274" t="s">
        <v>1337</v>
      </c>
      <c r="B73" s="247"/>
      <c r="C73" s="323"/>
      <c r="F73" s="578" t="s">
        <v>644</v>
      </c>
      <c r="G73" s="361"/>
      <c r="H73" s="361"/>
      <c r="I73" s="361"/>
      <c r="J73" s="361"/>
      <c r="K73" s="111" t="s">
        <v>653</v>
      </c>
      <c r="L73" s="361" t="s">
        <v>686</v>
      </c>
      <c r="M73" s="361"/>
      <c r="N73" s="361"/>
      <c r="O73" s="361"/>
      <c r="P73" s="579"/>
      <c r="Q73" s="579"/>
      <c r="R73" s="579"/>
      <c r="S73" s="579"/>
      <c r="T73" s="579"/>
      <c r="U73" s="580"/>
    </row>
    <row r="74" spans="1:21" ht="30" x14ac:dyDescent="0.25">
      <c r="A74" s="274" t="s">
        <v>1337</v>
      </c>
      <c r="B74" s="247"/>
      <c r="C74" s="323"/>
      <c r="E74" s="231" t="s">
        <v>1262</v>
      </c>
      <c r="F74" s="578" t="s">
        <v>687</v>
      </c>
      <c r="G74" s="361"/>
      <c r="H74" s="361"/>
      <c r="I74" s="361"/>
      <c r="J74" s="361"/>
      <c r="K74" s="111" t="s">
        <v>688</v>
      </c>
      <c r="L74" s="361" t="s">
        <v>689</v>
      </c>
      <c r="M74" s="361"/>
      <c r="N74" s="361"/>
      <c r="O74" s="361"/>
      <c r="P74" s="579"/>
      <c r="Q74" s="579"/>
      <c r="R74" s="579"/>
      <c r="S74" s="579"/>
      <c r="T74" s="579"/>
      <c r="U74" s="580"/>
    </row>
    <row r="75" spans="1:21" ht="15.75" thickBot="1" x14ac:dyDescent="0.3">
      <c r="A75" s="274" t="s">
        <v>1337</v>
      </c>
      <c r="B75" s="247"/>
      <c r="C75" s="323"/>
      <c r="F75" s="586" t="s">
        <v>652</v>
      </c>
      <c r="G75" s="573"/>
      <c r="H75" s="573"/>
      <c r="I75" s="573"/>
      <c r="J75" s="573"/>
      <c r="K75" s="288" t="s">
        <v>662</v>
      </c>
      <c r="L75" s="573" t="s">
        <v>667</v>
      </c>
      <c r="M75" s="573"/>
      <c r="N75" s="573"/>
      <c r="O75" s="573"/>
      <c r="P75" s="587"/>
      <c r="Q75" s="587"/>
      <c r="R75" s="587"/>
      <c r="S75" s="587"/>
      <c r="T75" s="587"/>
      <c r="U75" s="588"/>
    </row>
    <row r="76" spans="1:21" ht="15.75" thickBot="1" x14ac:dyDescent="0.3">
      <c r="A76" s="274" t="s">
        <v>1337</v>
      </c>
      <c r="B76" s="247"/>
      <c r="F76" s="133"/>
      <c r="G76" s="133"/>
      <c r="H76" s="133"/>
      <c r="I76" s="133"/>
      <c r="J76" s="133"/>
      <c r="K76" s="133"/>
      <c r="L76" s="133"/>
      <c r="M76" s="133"/>
      <c r="N76" s="133"/>
      <c r="O76" s="133"/>
    </row>
    <row r="77" spans="1:21" x14ac:dyDescent="0.25">
      <c r="A77" s="274" t="s">
        <v>1337</v>
      </c>
      <c r="B77" s="247"/>
      <c r="C77" s="323"/>
      <c r="F77" s="581" t="s">
        <v>1165</v>
      </c>
      <c r="G77" s="582"/>
      <c r="H77" s="582"/>
      <c r="I77" s="582"/>
      <c r="J77" s="582"/>
      <c r="K77" s="582"/>
      <c r="L77" s="582"/>
      <c r="M77" s="582"/>
      <c r="N77" s="582"/>
      <c r="O77" s="582"/>
      <c r="P77" s="582"/>
      <c r="Q77" s="582"/>
      <c r="R77" s="582"/>
      <c r="S77" s="582"/>
      <c r="T77" s="582"/>
      <c r="U77" s="583"/>
    </row>
    <row r="78" spans="1:21" x14ac:dyDescent="0.25">
      <c r="A78" s="274" t="s">
        <v>1337</v>
      </c>
      <c r="B78" s="247"/>
      <c r="C78" s="323"/>
      <c r="F78" s="566" t="s">
        <v>643</v>
      </c>
      <c r="G78" s="370"/>
      <c r="H78" s="370"/>
      <c r="I78" s="370"/>
      <c r="J78" s="370"/>
      <c r="K78" s="370" t="s">
        <v>607</v>
      </c>
      <c r="L78" s="370" t="s">
        <v>608</v>
      </c>
      <c r="M78" s="370"/>
      <c r="N78" s="370"/>
      <c r="O78" s="370"/>
      <c r="P78" s="584" t="s">
        <v>609</v>
      </c>
      <c r="Q78" s="584"/>
      <c r="R78" s="584"/>
      <c r="S78" s="584"/>
      <c r="T78" s="584"/>
      <c r="U78" s="585"/>
    </row>
    <row r="79" spans="1:21" x14ac:dyDescent="0.25">
      <c r="A79" s="274" t="s">
        <v>1337</v>
      </c>
      <c r="B79" s="247"/>
      <c r="C79" s="323"/>
      <c r="F79" s="566"/>
      <c r="G79" s="370"/>
      <c r="H79" s="370"/>
      <c r="I79" s="370"/>
      <c r="J79" s="370"/>
      <c r="K79" s="370"/>
      <c r="L79" s="370"/>
      <c r="M79" s="370"/>
      <c r="N79" s="370"/>
      <c r="O79" s="370"/>
      <c r="P79" s="548" t="s">
        <v>1398</v>
      </c>
      <c r="Q79" s="549"/>
      <c r="R79" s="548" t="s">
        <v>1399</v>
      </c>
      <c r="S79" s="549"/>
      <c r="T79" s="548" t="s">
        <v>1400</v>
      </c>
      <c r="U79" s="550"/>
    </row>
    <row r="80" spans="1:21" x14ac:dyDescent="0.25">
      <c r="A80" s="274" t="s">
        <v>1337</v>
      </c>
      <c r="B80" s="247"/>
      <c r="C80" s="323"/>
      <c r="F80" s="578" t="s">
        <v>644</v>
      </c>
      <c r="G80" s="361"/>
      <c r="H80" s="361"/>
      <c r="I80" s="361"/>
      <c r="J80" s="361"/>
      <c r="K80" s="111" t="s">
        <v>653</v>
      </c>
      <c r="L80" s="361" t="s">
        <v>690</v>
      </c>
      <c r="M80" s="361"/>
      <c r="N80" s="361"/>
      <c r="O80" s="361"/>
      <c r="P80" s="579"/>
      <c r="Q80" s="579"/>
      <c r="R80" s="579"/>
      <c r="S80" s="579"/>
      <c r="T80" s="579"/>
      <c r="U80" s="580"/>
    </row>
    <row r="81" spans="1:21" ht="75" x14ac:dyDescent="0.25">
      <c r="A81" s="274" t="s">
        <v>1337</v>
      </c>
      <c r="B81" s="247"/>
      <c r="C81" s="323" t="s">
        <v>1518</v>
      </c>
      <c r="E81" s="231" t="s">
        <v>1262</v>
      </c>
      <c r="F81" s="578" t="s">
        <v>691</v>
      </c>
      <c r="G81" s="361"/>
      <c r="H81" s="361"/>
      <c r="I81" s="361"/>
      <c r="J81" s="361"/>
      <c r="K81" s="111" t="s">
        <v>693</v>
      </c>
      <c r="L81" s="361" t="s">
        <v>694</v>
      </c>
      <c r="M81" s="361"/>
      <c r="N81" s="361"/>
      <c r="O81" s="361"/>
      <c r="P81" s="579"/>
      <c r="Q81" s="579"/>
      <c r="R81" s="579"/>
      <c r="S81" s="579"/>
      <c r="T81" s="579"/>
      <c r="U81" s="580"/>
    </row>
    <row r="82" spans="1:21" x14ac:dyDescent="0.25">
      <c r="A82" s="274" t="s">
        <v>1337</v>
      </c>
      <c r="B82" s="247"/>
      <c r="C82" s="323"/>
      <c r="E82" s="231"/>
      <c r="F82" s="578" t="s">
        <v>692</v>
      </c>
      <c r="G82" s="361"/>
      <c r="H82" s="361"/>
      <c r="I82" s="361"/>
      <c r="J82" s="361"/>
      <c r="K82" s="111" t="s">
        <v>661</v>
      </c>
      <c r="L82" s="361" t="s">
        <v>695</v>
      </c>
      <c r="M82" s="361"/>
      <c r="N82" s="361"/>
      <c r="O82" s="361"/>
      <c r="P82" s="579"/>
      <c r="Q82" s="579"/>
      <c r="R82" s="579"/>
      <c r="S82" s="579"/>
      <c r="T82" s="579"/>
      <c r="U82" s="580"/>
    </row>
    <row r="83" spans="1:21" ht="15.75" thickBot="1" x14ac:dyDescent="0.3">
      <c r="A83" s="274" t="s">
        <v>1337</v>
      </c>
      <c r="B83" s="247"/>
      <c r="C83" s="323"/>
      <c r="F83" s="586" t="s">
        <v>652</v>
      </c>
      <c r="G83" s="573"/>
      <c r="H83" s="573"/>
      <c r="I83" s="573"/>
      <c r="J83" s="573"/>
      <c r="K83" s="288" t="s">
        <v>662</v>
      </c>
      <c r="L83" s="573" t="s">
        <v>667</v>
      </c>
      <c r="M83" s="573"/>
      <c r="N83" s="573"/>
      <c r="O83" s="573"/>
      <c r="P83" s="587"/>
      <c r="Q83" s="587"/>
      <c r="R83" s="587"/>
      <c r="S83" s="587"/>
      <c r="T83" s="587"/>
      <c r="U83" s="588"/>
    </row>
  </sheetData>
  <mergeCells count="307">
    <mergeCell ref="F1:G1"/>
    <mergeCell ref="F12:J12"/>
    <mergeCell ref="L12:O12"/>
    <mergeCell ref="F82:J82"/>
    <mergeCell ref="L82:O82"/>
    <mergeCell ref="P82:Q82"/>
    <mergeCell ref="R82:S82"/>
    <mergeCell ref="T82:U82"/>
    <mergeCell ref="F83:J83"/>
    <mergeCell ref="L83:O83"/>
    <mergeCell ref="P83:Q83"/>
    <mergeCell ref="R83:S83"/>
    <mergeCell ref="T83:U83"/>
    <mergeCell ref="F80:J80"/>
    <mergeCell ref="L80:O80"/>
    <mergeCell ref="P80:Q80"/>
    <mergeCell ref="R80:S80"/>
    <mergeCell ref="T80:U80"/>
    <mergeCell ref="F81:J81"/>
    <mergeCell ref="L81:O81"/>
    <mergeCell ref="P81:Q81"/>
    <mergeCell ref="R81:S81"/>
    <mergeCell ref="T81:U81"/>
    <mergeCell ref="F78:J79"/>
    <mergeCell ref="K78:K79"/>
    <mergeCell ref="L78:O79"/>
    <mergeCell ref="P78:U78"/>
    <mergeCell ref="P79:Q79"/>
    <mergeCell ref="R79:S79"/>
    <mergeCell ref="T79:U79"/>
    <mergeCell ref="F75:J75"/>
    <mergeCell ref="L75:O75"/>
    <mergeCell ref="P75:Q75"/>
    <mergeCell ref="R75:S75"/>
    <mergeCell ref="T75:U75"/>
    <mergeCell ref="F77:U77"/>
    <mergeCell ref="F73:J73"/>
    <mergeCell ref="L73:O73"/>
    <mergeCell ref="P73:Q73"/>
    <mergeCell ref="R73:S73"/>
    <mergeCell ref="T73:U73"/>
    <mergeCell ref="F74:J74"/>
    <mergeCell ref="L74:O74"/>
    <mergeCell ref="P74:Q74"/>
    <mergeCell ref="R74:S74"/>
    <mergeCell ref="T74:U74"/>
    <mergeCell ref="F71:J72"/>
    <mergeCell ref="K71:K72"/>
    <mergeCell ref="L71:O72"/>
    <mergeCell ref="P71:U71"/>
    <mergeCell ref="P72:Q72"/>
    <mergeCell ref="R72:S72"/>
    <mergeCell ref="T72:U72"/>
    <mergeCell ref="F68:J68"/>
    <mergeCell ref="L68:O68"/>
    <mergeCell ref="P68:Q68"/>
    <mergeCell ref="R68:S68"/>
    <mergeCell ref="T68:U68"/>
    <mergeCell ref="F70:U70"/>
    <mergeCell ref="F66:J66"/>
    <mergeCell ref="L66:O66"/>
    <mergeCell ref="P66:Q66"/>
    <mergeCell ref="R66:S66"/>
    <mergeCell ref="T66:U66"/>
    <mergeCell ref="F67:J67"/>
    <mergeCell ref="L67:O67"/>
    <mergeCell ref="P67:Q67"/>
    <mergeCell ref="R67:S67"/>
    <mergeCell ref="T67:U67"/>
    <mergeCell ref="F64:J64"/>
    <mergeCell ref="L64:O64"/>
    <mergeCell ref="P64:Q64"/>
    <mergeCell ref="R64:S64"/>
    <mergeCell ref="T64:U64"/>
    <mergeCell ref="F65:J65"/>
    <mergeCell ref="L65:O65"/>
    <mergeCell ref="P65:Q65"/>
    <mergeCell ref="R65:S65"/>
    <mergeCell ref="T65:U65"/>
    <mergeCell ref="F62:J62"/>
    <mergeCell ref="L62:O62"/>
    <mergeCell ref="P62:Q62"/>
    <mergeCell ref="R62:S62"/>
    <mergeCell ref="T62:U62"/>
    <mergeCell ref="F63:J63"/>
    <mergeCell ref="L63:O63"/>
    <mergeCell ref="P63:Q63"/>
    <mergeCell ref="R63:S63"/>
    <mergeCell ref="T63:U63"/>
    <mergeCell ref="F59:U59"/>
    <mergeCell ref="F60:J61"/>
    <mergeCell ref="K60:K61"/>
    <mergeCell ref="L60:O61"/>
    <mergeCell ref="P60:U60"/>
    <mergeCell ref="P61:Q61"/>
    <mergeCell ref="R61:S61"/>
    <mergeCell ref="T61:U61"/>
    <mergeCell ref="F56:J56"/>
    <mergeCell ref="L56:O56"/>
    <mergeCell ref="P56:Q56"/>
    <mergeCell ref="R56:S56"/>
    <mergeCell ref="T56:U56"/>
    <mergeCell ref="F57:J57"/>
    <mergeCell ref="L57:O57"/>
    <mergeCell ref="P57:Q57"/>
    <mergeCell ref="R57:S57"/>
    <mergeCell ref="T57:U57"/>
    <mergeCell ref="F54:J54"/>
    <mergeCell ref="L54:O54"/>
    <mergeCell ref="P54:Q54"/>
    <mergeCell ref="R54:S54"/>
    <mergeCell ref="T54:U54"/>
    <mergeCell ref="F55:J55"/>
    <mergeCell ref="L55:O55"/>
    <mergeCell ref="P55:Q55"/>
    <mergeCell ref="R55:S55"/>
    <mergeCell ref="T55:U55"/>
    <mergeCell ref="F52:J52"/>
    <mergeCell ref="L52:O52"/>
    <mergeCell ref="P52:Q52"/>
    <mergeCell ref="R52:S52"/>
    <mergeCell ref="T52:U52"/>
    <mergeCell ref="F53:J53"/>
    <mergeCell ref="L53:O53"/>
    <mergeCell ref="P53:Q53"/>
    <mergeCell ref="R53:S53"/>
    <mergeCell ref="T53:U53"/>
    <mergeCell ref="F50:J50"/>
    <mergeCell ref="L50:O50"/>
    <mergeCell ref="P50:Q50"/>
    <mergeCell ref="R50:S50"/>
    <mergeCell ref="T50:U50"/>
    <mergeCell ref="F51:J51"/>
    <mergeCell ref="L51:O51"/>
    <mergeCell ref="P51:Q51"/>
    <mergeCell ref="R51:S51"/>
    <mergeCell ref="T51:U51"/>
    <mergeCell ref="F47:U47"/>
    <mergeCell ref="F48:J49"/>
    <mergeCell ref="K48:K49"/>
    <mergeCell ref="L48:O49"/>
    <mergeCell ref="P48:U48"/>
    <mergeCell ref="P49:Q49"/>
    <mergeCell ref="R49:S49"/>
    <mergeCell ref="T49:U49"/>
    <mergeCell ref="F44:J44"/>
    <mergeCell ref="L44:O44"/>
    <mergeCell ref="P44:Q44"/>
    <mergeCell ref="R44:S44"/>
    <mergeCell ref="T44:U44"/>
    <mergeCell ref="F45:J45"/>
    <mergeCell ref="L45:O45"/>
    <mergeCell ref="P45:Q45"/>
    <mergeCell ref="R45:S45"/>
    <mergeCell ref="T45:U45"/>
    <mergeCell ref="F42:J42"/>
    <mergeCell ref="L42:O42"/>
    <mergeCell ref="P42:Q42"/>
    <mergeCell ref="R42:S42"/>
    <mergeCell ref="T42:U42"/>
    <mergeCell ref="F43:J43"/>
    <mergeCell ref="L43:O43"/>
    <mergeCell ref="P43:Q43"/>
    <mergeCell ref="R43:S43"/>
    <mergeCell ref="T43:U43"/>
    <mergeCell ref="F40:J40"/>
    <mergeCell ref="L40:O40"/>
    <mergeCell ref="P40:Q40"/>
    <mergeCell ref="R40:S40"/>
    <mergeCell ref="T40:U40"/>
    <mergeCell ref="F41:J41"/>
    <mergeCell ref="L41:O41"/>
    <mergeCell ref="P41:Q41"/>
    <mergeCell ref="R41:S41"/>
    <mergeCell ref="T41:U41"/>
    <mergeCell ref="F38:J38"/>
    <mergeCell ref="L38:O38"/>
    <mergeCell ref="P38:Q38"/>
    <mergeCell ref="R38:S38"/>
    <mergeCell ref="T38:U38"/>
    <mergeCell ref="F39:J39"/>
    <mergeCell ref="L39:O39"/>
    <mergeCell ref="P39:Q39"/>
    <mergeCell ref="R39:S39"/>
    <mergeCell ref="T39:U39"/>
    <mergeCell ref="F36:J36"/>
    <mergeCell ref="L36:O36"/>
    <mergeCell ref="P36:Q36"/>
    <mergeCell ref="R36:S36"/>
    <mergeCell ref="T36:U36"/>
    <mergeCell ref="F37:J37"/>
    <mergeCell ref="L37:O37"/>
    <mergeCell ref="P37:Q37"/>
    <mergeCell ref="R37:S37"/>
    <mergeCell ref="T37:U37"/>
    <mergeCell ref="F34:J35"/>
    <mergeCell ref="K34:K35"/>
    <mergeCell ref="L34:O35"/>
    <mergeCell ref="P34:U34"/>
    <mergeCell ref="P35:Q35"/>
    <mergeCell ref="R35:S35"/>
    <mergeCell ref="T35:U35"/>
    <mergeCell ref="F31:J31"/>
    <mergeCell ref="L31:O31"/>
    <mergeCell ref="P31:Q31"/>
    <mergeCell ref="R31:S31"/>
    <mergeCell ref="T31:U31"/>
    <mergeCell ref="F33:U33"/>
    <mergeCell ref="F30:J30"/>
    <mergeCell ref="L30:O30"/>
    <mergeCell ref="P30:Q30"/>
    <mergeCell ref="R30:S30"/>
    <mergeCell ref="T30:U30"/>
    <mergeCell ref="F28:J28"/>
    <mergeCell ref="L28:O28"/>
    <mergeCell ref="P28:Q28"/>
    <mergeCell ref="R28:S28"/>
    <mergeCell ref="T28:U28"/>
    <mergeCell ref="F29:J29"/>
    <mergeCell ref="L29:O29"/>
    <mergeCell ref="P29:Q29"/>
    <mergeCell ref="R29:S29"/>
    <mergeCell ref="T29:U29"/>
    <mergeCell ref="F26:J26"/>
    <mergeCell ref="L26:O26"/>
    <mergeCell ref="P26:Q26"/>
    <mergeCell ref="R26:S26"/>
    <mergeCell ref="T26:U26"/>
    <mergeCell ref="F27:J27"/>
    <mergeCell ref="L27:O27"/>
    <mergeCell ref="P27:Q27"/>
    <mergeCell ref="R27:S27"/>
    <mergeCell ref="T27:U27"/>
    <mergeCell ref="F24:J24"/>
    <mergeCell ref="L24:O24"/>
    <mergeCell ref="P24:Q24"/>
    <mergeCell ref="R24:S24"/>
    <mergeCell ref="T24:U24"/>
    <mergeCell ref="F25:J25"/>
    <mergeCell ref="L25:O25"/>
    <mergeCell ref="P25:Q25"/>
    <mergeCell ref="R25:S25"/>
    <mergeCell ref="T25:U25"/>
    <mergeCell ref="F22:J22"/>
    <mergeCell ref="L22:O22"/>
    <mergeCell ref="P22:Q22"/>
    <mergeCell ref="R22:S22"/>
    <mergeCell ref="T22:U22"/>
    <mergeCell ref="F23:J23"/>
    <mergeCell ref="L23:O23"/>
    <mergeCell ref="P23:Q23"/>
    <mergeCell ref="R23:S23"/>
    <mergeCell ref="T23:U23"/>
    <mergeCell ref="F20:J20"/>
    <mergeCell ref="L20:O20"/>
    <mergeCell ref="P20:Q20"/>
    <mergeCell ref="R20:S20"/>
    <mergeCell ref="T20:U20"/>
    <mergeCell ref="F21:J21"/>
    <mergeCell ref="L21:O21"/>
    <mergeCell ref="P21:Q21"/>
    <mergeCell ref="R21:S21"/>
    <mergeCell ref="T21:U21"/>
    <mergeCell ref="F15:J15"/>
    <mergeCell ref="L15:O15"/>
    <mergeCell ref="P15:Q15"/>
    <mergeCell ref="R15:S15"/>
    <mergeCell ref="T15:U15"/>
    <mergeCell ref="F18:U18"/>
    <mergeCell ref="F19:J19"/>
    <mergeCell ref="L19:O19"/>
    <mergeCell ref="P19:Q19"/>
    <mergeCell ref="R19:S19"/>
    <mergeCell ref="T19:U19"/>
    <mergeCell ref="F16:J16"/>
    <mergeCell ref="L16:O16"/>
    <mergeCell ref="P16:Q16"/>
    <mergeCell ref="R16:S16"/>
    <mergeCell ref="T16:U16"/>
    <mergeCell ref="F17:J17"/>
    <mergeCell ref="L17:O17"/>
    <mergeCell ref="P17:Q17"/>
    <mergeCell ref="R17:S17"/>
    <mergeCell ref="T17:U17"/>
    <mergeCell ref="F13:J13"/>
    <mergeCell ref="L13:O13"/>
    <mergeCell ref="P13:Q13"/>
    <mergeCell ref="R13:S13"/>
    <mergeCell ref="T13:U13"/>
    <mergeCell ref="F14:J14"/>
    <mergeCell ref="L14:O14"/>
    <mergeCell ref="P14:Q14"/>
    <mergeCell ref="R14:S14"/>
    <mergeCell ref="T14:U14"/>
    <mergeCell ref="F8:U8"/>
    <mergeCell ref="F9:J10"/>
    <mergeCell ref="K9:K10"/>
    <mergeCell ref="L9:O10"/>
    <mergeCell ref="P9:U9"/>
    <mergeCell ref="P10:Q10"/>
    <mergeCell ref="R10:S10"/>
    <mergeCell ref="T10:U10"/>
    <mergeCell ref="F11:J11"/>
    <mergeCell ref="L11:O11"/>
    <mergeCell ref="P11:Q11"/>
    <mergeCell ref="R11:S11"/>
    <mergeCell ref="T11:U11"/>
  </mergeCells>
  <hyperlinks>
    <hyperlink ref="F1" location="Contents!A1" tooltip="Click to Goto Sheet" display="Goto Contents" xr:uid="{6EB913EB-1CA3-4DC7-A85E-FB234CA186E8}"/>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theme="9" tint="0.39997558519241921"/>
    <pageSetUpPr fitToPage="1"/>
  </sheetPr>
  <dimension ref="A1:U83"/>
  <sheetViews>
    <sheetView zoomScale="130" zoomScaleNormal="130" workbookViewId="0">
      <selection activeCell="K94" sqref="K94"/>
    </sheetView>
  </sheetViews>
  <sheetFormatPr defaultColWidth="9.140625" defaultRowHeight="15" x14ac:dyDescent="0.25"/>
  <cols>
    <col min="1" max="1" width="9.140625" style="274"/>
    <col min="2" max="2" width="15" style="66" hidden="1" customWidth="1"/>
    <col min="3" max="3" width="23" style="66" hidden="1" customWidth="1"/>
    <col min="4" max="4" width="0" hidden="1" customWidth="1"/>
    <col min="5" max="5" width="1.42578125" style="230" customWidth="1"/>
    <col min="16" max="21" width="9.140625" style="95"/>
  </cols>
  <sheetData>
    <row r="1" spans="1:21" ht="22.5" x14ac:dyDescent="0.25">
      <c r="A1" s="119" t="s">
        <v>918</v>
      </c>
      <c r="B1" s="119" t="s">
        <v>934</v>
      </c>
      <c r="C1" s="120" t="s">
        <v>917</v>
      </c>
      <c r="F1" s="589" t="s">
        <v>1411</v>
      </c>
      <c r="G1" s="590"/>
    </row>
    <row r="2" spans="1:21" x14ac:dyDescent="0.25">
      <c r="F2" t="s">
        <v>255</v>
      </c>
    </row>
    <row r="4" spans="1:21" x14ac:dyDescent="0.25">
      <c r="B4" s="247"/>
      <c r="C4" s="247"/>
      <c r="F4" s="228"/>
    </row>
    <row r="6" spans="1:21" x14ac:dyDescent="0.25">
      <c r="A6" s="274" t="s">
        <v>1337</v>
      </c>
      <c r="B6" s="247"/>
      <c r="C6" s="247"/>
      <c r="F6" s="229" t="s">
        <v>1259</v>
      </c>
      <c r="G6" s="229"/>
      <c r="H6" s="229"/>
      <c r="I6" s="229"/>
      <c r="J6" s="229"/>
      <c r="K6" s="229"/>
      <c r="L6" s="229"/>
      <c r="M6" s="229"/>
      <c r="N6" s="229"/>
      <c r="O6" s="229"/>
      <c r="P6" s="248"/>
      <c r="Q6" s="248"/>
      <c r="R6" s="248"/>
      <c r="S6" s="248"/>
      <c r="T6" s="248"/>
      <c r="U6" s="248"/>
    </row>
    <row r="7" spans="1:21" ht="15.75" thickBot="1" x14ac:dyDescent="0.3"/>
    <row r="8" spans="1:21" ht="15.75" thickBot="1" x14ac:dyDescent="0.3">
      <c r="A8" s="274" t="s">
        <v>1337</v>
      </c>
      <c r="B8" s="247"/>
      <c r="C8" s="247"/>
      <c r="F8" s="535" t="s">
        <v>1260</v>
      </c>
      <c r="G8" s="536"/>
      <c r="H8" s="536"/>
      <c r="I8" s="536"/>
      <c r="J8" s="536"/>
      <c r="K8" s="536"/>
      <c r="L8" s="536"/>
      <c r="M8" s="536"/>
      <c r="N8" s="536"/>
      <c r="O8" s="536"/>
      <c r="P8" s="536"/>
      <c r="Q8" s="536"/>
      <c r="R8" s="536"/>
      <c r="S8" s="536"/>
      <c r="T8" s="536"/>
      <c r="U8" s="537"/>
    </row>
    <row r="9" spans="1:21" x14ac:dyDescent="0.25">
      <c r="A9" s="274" t="s">
        <v>1337</v>
      </c>
      <c r="B9" s="247"/>
      <c r="C9" s="247"/>
      <c r="F9" s="538" t="s">
        <v>643</v>
      </c>
      <c r="G9" s="539"/>
      <c r="H9" s="539"/>
      <c r="I9" s="539"/>
      <c r="J9" s="540"/>
      <c r="K9" s="544" t="s">
        <v>607</v>
      </c>
      <c r="L9" s="544" t="s">
        <v>608</v>
      </c>
      <c r="M9" s="544"/>
      <c r="N9" s="544"/>
      <c r="O9" s="544"/>
      <c r="P9" s="545" t="s">
        <v>609</v>
      </c>
      <c r="Q9" s="546"/>
      <c r="R9" s="546"/>
      <c r="S9" s="546"/>
      <c r="T9" s="546"/>
      <c r="U9" s="547"/>
    </row>
    <row r="10" spans="1:21" x14ac:dyDescent="0.25">
      <c r="A10" s="274" t="s">
        <v>1337</v>
      </c>
      <c r="B10" s="247"/>
      <c r="C10" s="247"/>
      <c r="F10" s="541"/>
      <c r="G10" s="542"/>
      <c r="H10" s="542"/>
      <c r="I10" s="542"/>
      <c r="J10" s="543"/>
      <c r="K10" s="370"/>
      <c r="L10" s="370"/>
      <c r="M10" s="370"/>
      <c r="N10" s="370"/>
      <c r="O10" s="370"/>
      <c r="P10" s="548" t="s">
        <v>1398</v>
      </c>
      <c r="Q10" s="549"/>
      <c r="R10" s="548" t="s">
        <v>1399</v>
      </c>
      <c r="S10" s="549"/>
      <c r="T10" s="548" t="s">
        <v>1400</v>
      </c>
      <c r="U10" s="550"/>
    </row>
    <row r="11" spans="1:21" ht="29.1" customHeight="1" x14ac:dyDescent="0.25">
      <c r="A11" s="661" t="s">
        <v>1622</v>
      </c>
      <c r="B11" s="247" t="s">
        <v>1564</v>
      </c>
      <c r="C11" s="323" t="s">
        <v>1565</v>
      </c>
      <c r="E11" s="231" t="s">
        <v>1262</v>
      </c>
      <c r="F11" s="551" t="s">
        <v>1640</v>
      </c>
      <c r="G11" s="552"/>
      <c r="H11" s="552"/>
      <c r="I11" s="552"/>
      <c r="J11" s="553"/>
      <c r="K11" s="111" t="s">
        <v>1328</v>
      </c>
      <c r="L11" s="551" t="s">
        <v>1639</v>
      </c>
      <c r="M11" s="552"/>
      <c r="N11" s="552"/>
      <c r="O11" s="553"/>
      <c r="P11" s="554"/>
      <c r="Q11" s="555"/>
      <c r="R11" s="554"/>
      <c r="S11" s="555"/>
      <c r="T11" s="554"/>
      <c r="U11" s="556"/>
    </row>
    <row r="12" spans="1:21" x14ac:dyDescent="0.25">
      <c r="A12" s="661" t="s">
        <v>1622</v>
      </c>
      <c r="B12" s="247" t="s">
        <v>1564</v>
      </c>
      <c r="C12" s="323" t="s">
        <v>1565</v>
      </c>
      <c r="E12" s="231"/>
      <c r="F12" s="551" t="s">
        <v>1641</v>
      </c>
      <c r="G12" s="552"/>
      <c r="H12" s="552"/>
      <c r="I12" s="552"/>
      <c r="J12" s="553"/>
      <c r="K12" s="111" t="s">
        <v>1220</v>
      </c>
      <c r="L12" s="551" t="s">
        <v>1221</v>
      </c>
      <c r="M12" s="552"/>
      <c r="N12" s="552"/>
      <c r="O12" s="553"/>
      <c r="P12" s="285"/>
      <c r="Q12" s="286"/>
      <c r="R12" s="285"/>
      <c r="S12" s="286"/>
      <c r="T12" s="285"/>
      <c r="U12" s="287"/>
    </row>
    <row r="13" spans="1:21" ht="30" x14ac:dyDescent="0.25">
      <c r="A13" s="661" t="s">
        <v>1622</v>
      </c>
      <c r="B13" s="247" t="s">
        <v>1515</v>
      </c>
      <c r="C13" s="323" t="s">
        <v>1514</v>
      </c>
      <c r="F13" s="551" t="s">
        <v>610</v>
      </c>
      <c r="G13" s="552"/>
      <c r="H13" s="552"/>
      <c r="I13" s="552"/>
      <c r="J13" s="553"/>
      <c r="K13" s="111" t="s">
        <v>624</v>
      </c>
      <c r="L13" s="551" t="s">
        <v>1642</v>
      </c>
      <c r="M13" s="552"/>
      <c r="N13" s="552"/>
      <c r="O13" s="553"/>
      <c r="P13" s="554"/>
      <c r="Q13" s="555"/>
      <c r="R13" s="554"/>
      <c r="S13" s="555"/>
      <c r="T13" s="554"/>
      <c r="U13" s="556"/>
    </row>
    <row r="14" spans="1:21" ht="30" x14ac:dyDescent="0.25">
      <c r="A14" s="274" t="s">
        <v>1337</v>
      </c>
      <c r="B14" s="247"/>
      <c r="C14" s="323"/>
      <c r="E14" s="231" t="s">
        <v>1262</v>
      </c>
      <c r="F14" s="551" t="s">
        <v>611</v>
      </c>
      <c r="G14" s="552"/>
      <c r="H14" s="552"/>
      <c r="I14" s="552"/>
      <c r="J14" s="553"/>
      <c r="K14" s="111" t="s">
        <v>625</v>
      </c>
      <c r="L14" s="551" t="s">
        <v>632</v>
      </c>
      <c r="M14" s="552"/>
      <c r="N14" s="552"/>
      <c r="O14" s="553"/>
      <c r="P14" s="554"/>
      <c r="Q14" s="555"/>
      <c r="R14" s="554"/>
      <c r="S14" s="555"/>
      <c r="T14" s="554"/>
      <c r="U14" s="556"/>
    </row>
    <row r="15" spans="1:21" ht="60" x14ac:dyDescent="0.25">
      <c r="A15" s="274" t="s">
        <v>1337</v>
      </c>
      <c r="B15" s="247"/>
      <c r="C15" s="323"/>
      <c r="E15" s="231" t="s">
        <v>1263</v>
      </c>
      <c r="F15" s="551" t="s">
        <v>1326</v>
      </c>
      <c r="G15" s="557"/>
      <c r="H15" s="557"/>
      <c r="I15" s="557"/>
      <c r="J15" s="558"/>
      <c r="K15" s="111" t="s">
        <v>626</v>
      </c>
      <c r="L15" s="551" t="s">
        <v>1327</v>
      </c>
      <c r="M15" s="552"/>
      <c r="N15" s="552"/>
      <c r="O15" s="553"/>
      <c r="P15" s="554"/>
      <c r="Q15" s="555"/>
      <c r="R15" s="554"/>
      <c r="S15" s="555"/>
      <c r="T15" s="554"/>
      <c r="U15" s="556"/>
    </row>
    <row r="16" spans="1:21" x14ac:dyDescent="0.25">
      <c r="A16" s="274" t="s">
        <v>1337</v>
      </c>
      <c r="B16" s="247"/>
      <c r="C16" s="323"/>
      <c r="F16" s="562" t="s">
        <v>612</v>
      </c>
      <c r="G16" s="552"/>
      <c r="H16" s="552"/>
      <c r="I16" s="563"/>
      <c r="J16" s="564"/>
      <c r="K16" s="111" t="s">
        <v>627</v>
      </c>
      <c r="L16" s="361" t="s">
        <v>633</v>
      </c>
      <c r="M16" s="439"/>
      <c r="N16" s="439"/>
      <c r="O16" s="439"/>
      <c r="P16" s="554"/>
      <c r="Q16" s="555"/>
      <c r="R16" s="554"/>
      <c r="S16" s="555"/>
      <c r="T16" s="554"/>
      <c r="U16" s="556"/>
    </row>
    <row r="17" spans="1:21" ht="120" x14ac:dyDescent="0.25">
      <c r="A17" s="274" t="s">
        <v>1337</v>
      </c>
      <c r="B17" s="247"/>
      <c r="C17" s="323"/>
      <c r="E17" s="231" t="s">
        <v>1264</v>
      </c>
      <c r="F17" s="562" t="s">
        <v>613</v>
      </c>
      <c r="G17" s="552"/>
      <c r="H17" s="552"/>
      <c r="I17" s="563"/>
      <c r="J17" s="564"/>
      <c r="K17" s="111" t="s">
        <v>628</v>
      </c>
      <c r="L17" s="361" t="s">
        <v>898</v>
      </c>
      <c r="M17" s="439"/>
      <c r="N17" s="439"/>
      <c r="O17" s="439"/>
      <c r="P17" s="554"/>
      <c r="Q17" s="555"/>
      <c r="R17" s="554"/>
      <c r="S17" s="555"/>
      <c r="T17" s="554"/>
      <c r="U17" s="556"/>
    </row>
    <row r="18" spans="1:21" x14ac:dyDescent="0.25">
      <c r="A18" s="274" t="s">
        <v>1337</v>
      </c>
      <c r="B18" s="247"/>
      <c r="C18" s="323"/>
      <c r="F18" s="559" t="s">
        <v>614</v>
      </c>
      <c r="G18" s="560"/>
      <c r="H18" s="560"/>
      <c r="I18" s="560"/>
      <c r="J18" s="560"/>
      <c r="K18" s="560"/>
      <c r="L18" s="560"/>
      <c r="M18" s="560"/>
      <c r="N18" s="560"/>
      <c r="O18" s="560"/>
      <c r="P18" s="560"/>
      <c r="Q18" s="560"/>
      <c r="R18" s="560"/>
      <c r="S18" s="560"/>
      <c r="T18" s="560"/>
      <c r="U18" s="561"/>
    </row>
    <row r="19" spans="1:21" x14ac:dyDescent="0.25">
      <c r="A19" s="274" t="s">
        <v>1337</v>
      </c>
      <c r="B19" s="247"/>
      <c r="C19" s="323"/>
      <c r="F19" s="562" t="s">
        <v>615</v>
      </c>
      <c r="G19" s="552"/>
      <c r="H19" s="552"/>
      <c r="I19" s="563"/>
      <c r="J19" s="564"/>
      <c r="K19" s="111" t="s">
        <v>629</v>
      </c>
      <c r="L19" s="361" t="s">
        <v>634</v>
      </c>
      <c r="M19" s="439"/>
      <c r="N19" s="439"/>
      <c r="O19" s="439"/>
      <c r="P19" s="554"/>
      <c r="Q19" s="555"/>
      <c r="R19" s="554"/>
      <c r="S19" s="555"/>
      <c r="T19" s="554"/>
      <c r="U19" s="556"/>
    </row>
    <row r="20" spans="1:21" ht="60" x14ac:dyDescent="0.25">
      <c r="A20" s="274" t="s">
        <v>1337</v>
      </c>
      <c r="B20" s="247"/>
      <c r="C20" s="323"/>
      <c r="E20" s="231" t="s">
        <v>1263</v>
      </c>
      <c r="F20" s="562" t="s">
        <v>616</v>
      </c>
      <c r="G20" s="552"/>
      <c r="H20" s="552"/>
      <c r="I20" s="563"/>
      <c r="J20" s="564"/>
      <c r="K20" s="111" t="s">
        <v>630</v>
      </c>
      <c r="L20" s="361" t="s">
        <v>635</v>
      </c>
      <c r="M20" s="439"/>
      <c r="N20" s="439"/>
      <c r="O20" s="439"/>
      <c r="P20" s="554"/>
      <c r="Q20" s="555"/>
      <c r="R20" s="554"/>
      <c r="S20" s="555"/>
      <c r="T20" s="554"/>
      <c r="U20" s="556"/>
    </row>
    <row r="21" spans="1:21" x14ac:dyDescent="0.25">
      <c r="A21" s="274" t="s">
        <v>1337</v>
      </c>
      <c r="B21" s="247"/>
      <c r="C21" s="323"/>
      <c r="F21" s="562" t="s">
        <v>617</v>
      </c>
      <c r="G21" s="552"/>
      <c r="H21" s="552"/>
      <c r="I21" s="563"/>
      <c r="J21" s="564"/>
      <c r="K21" s="111" t="s">
        <v>629</v>
      </c>
      <c r="L21" s="361" t="s">
        <v>636</v>
      </c>
      <c r="M21" s="439"/>
      <c r="N21" s="439"/>
      <c r="O21" s="439"/>
      <c r="P21" s="554"/>
      <c r="Q21" s="555"/>
      <c r="R21" s="554"/>
      <c r="S21" s="555"/>
      <c r="T21" s="554"/>
      <c r="U21" s="556"/>
    </row>
    <row r="22" spans="1:21" ht="60" customHeight="1" x14ac:dyDescent="0.25">
      <c r="A22" s="661" t="s">
        <v>1622</v>
      </c>
      <c r="B22" s="247" t="s">
        <v>1515</v>
      </c>
      <c r="C22" s="323" t="s">
        <v>1516</v>
      </c>
      <c r="E22" s="231" t="s">
        <v>1263</v>
      </c>
      <c r="F22" s="562" t="s">
        <v>618</v>
      </c>
      <c r="G22" s="552"/>
      <c r="H22" s="552"/>
      <c r="I22" s="563"/>
      <c r="J22" s="564"/>
      <c r="K22" s="111" t="s">
        <v>630</v>
      </c>
      <c r="L22" s="361" t="s">
        <v>1646</v>
      </c>
      <c r="M22" s="361"/>
      <c r="N22" s="361"/>
      <c r="O22" s="361"/>
      <c r="P22" s="554"/>
      <c r="Q22" s="555"/>
      <c r="R22" s="554"/>
      <c r="S22" s="555"/>
      <c r="T22" s="554"/>
      <c r="U22" s="556"/>
    </row>
    <row r="23" spans="1:21" ht="15" customHeight="1" x14ac:dyDescent="0.25">
      <c r="A23" s="274" t="s">
        <v>1337</v>
      </c>
      <c r="B23" s="247"/>
      <c r="C23" s="323"/>
      <c r="F23" s="562" t="s">
        <v>619</v>
      </c>
      <c r="G23" s="563"/>
      <c r="H23" s="563"/>
      <c r="I23" s="563"/>
      <c r="J23" s="564"/>
      <c r="K23" s="111" t="s">
        <v>629</v>
      </c>
      <c r="L23" s="361" t="s">
        <v>637</v>
      </c>
      <c r="M23" s="439"/>
      <c r="N23" s="439"/>
      <c r="O23" s="439"/>
      <c r="P23" s="554"/>
      <c r="Q23" s="555"/>
      <c r="R23" s="554"/>
      <c r="S23" s="555"/>
      <c r="T23" s="554"/>
      <c r="U23" s="556"/>
    </row>
    <row r="24" spans="1:21" ht="60" customHeight="1" x14ac:dyDescent="0.25">
      <c r="A24" s="661" t="s">
        <v>1622</v>
      </c>
      <c r="B24" s="247" t="s">
        <v>1515</v>
      </c>
      <c r="C24" s="323" t="s">
        <v>1516</v>
      </c>
      <c r="E24" s="231" t="s">
        <v>1263</v>
      </c>
      <c r="F24" s="562" t="s">
        <v>620</v>
      </c>
      <c r="G24" s="552"/>
      <c r="H24" s="552"/>
      <c r="I24" s="563"/>
      <c r="J24" s="564"/>
      <c r="K24" s="111" t="s">
        <v>630</v>
      </c>
      <c r="L24" s="361" t="s">
        <v>1646</v>
      </c>
      <c r="M24" s="439"/>
      <c r="N24" s="439"/>
      <c r="O24" s="439"/>
      <c r="P24" s="554"/>
      <c r="Q24" s="555"/>
      <c r="R24" s="554"/>
      <c r="S24" s="555"/>
      <c r="T24" s="554"/>
      <c r="U24" s="556"/>
    </row>
    <row r="25" spans="1:21" ht="15" customHeight="1" x14ac:dyDescent="0.25">
      <c r="A25" s="274" t="s">
        <v>1337</v>
      </c>
      <c r="B25" s="247"/>
      <c r="C25" s="323"/>
      <c r="F25" s="562" t="s">
        <v>621</v>
      </c>
      <c r="G25" s="552"/>
      <c r="H25" s="552"/>
      <c r="I25" s="563"/>
      <c r="J25" s="564"/>
      <c r="K25" s="111" t="s">
        <v>629</v>
      </c>
      <c r="L25" s="361" t="s">
        <v>638</v>
      </c>
      <c r="M25" s="439"/>
      <c r="N25" s="439"/>
      <c r="O25" s="439"/>
      <c r="P25" s="554"/>
      <c r="Q25" s="555"/>
      <c r="R25" s="554"/>
      <c r="S25" s="555"/>
      <c r="T25" s="554"/>
      <c r="U25" s="556"/>
    </row>
    <row r="26" spans="1:21" ht="60" customHeight="1" x14ac:dyDescent="0.25">
      <c r="A26" s="274" t="s">
        <v>1337</v>
      </c>
      <c r="B26" s="247"/>
      <c r="C26" s="323"/>
      <c r="E26" s="231" t="s">
        <v>1263</v>
      </c>
      <c r="F26" s="562" t="s">
        <v>622</v>
      </c>
      <c r="G26" s="552"/>
      <c r="H26" s="552"/>
      <c r="I26" s="563"/>
      <c r="J26" s="564"/>
      <c r="K26" s="111" t="s">
        <v>630</v>
      </c>
      <c r="L26" s="361" t="s">
        <v>641</v>
      </c>
      <c r="M26" s="439"/>
      <c r="N26" s="439"/>
      <c r="O26" s="439"/>
      <c r="P26" s="554"/>
      <c r="Q26" s="555"/>
      <c r="R26" s="554"/>
      <c r="S26" s="555"/>
      <c r="T26" s="554"/>
      <c r="U26" s="556"/>
    </row>
    <row r="27" spans="1:21" ht="60" customHeight="1" x14ac:dyDescent="0.25">
      <c r="A27" s="274" t="s">
        <v>1337</v>
      </c>
      <c r="B27" s="247"/>
      <c r="C27" s="323"/>
      <c r="E27" s="231" t="s">
        <v>1263</v>
      </c>
      <c r="F27" s="562" t="s">
        <v>1067</v>
      </c>
      <c r="G27" s="552"/>
      <c r="H27" s="552"/>
      <c r="I27" s="563"/>
      <c r="J27" s="564"/>
      <c r="K27" s="111" t="s">
        <v>630</v>
      </c>
      <c r="L27" s="361" t="s">
        <v>1068</v>
      </c>
      <c r="M27" s="439"/>
      <c r="N27" s="439"/>
      <c r="O27" s="439"/>
      <c r="P27" s="554"/>
      <c r="Q27" s="555"/>
      <c r="R27" s="554"/>
      <c r="S27" s="555"/>
      <c r="T27" s="554"/>
      <c r="U27" s="556"/>
    </row>
    <row r="28" spans="1:21" ht="15" customHeight="1" x14ac:dyDescent="0.25">
      <c r="A28" s="274" t="s">
        <v>1337</v>
      </c>
      <c r="B28" s="247"/>
      <c r="C28" s="323"/>
      <c r="F28" s="562" t="s">
        <v>639</v>
      </c>
      <c r="G28" s="552"/>
      <c r="H28" s="552"/>
      <c r="I28" s="563"/>
      <c r="J28" s="564"/>
      <c r="K28" s="111" t="s">
        <v>629</v>
      </c>
      <c r="L28" s="361" t="s">
        <v>642</v>
      </c>
      <c r="M28" s="439"/>
      <c r="N28" s="439"/>
      <c r="O28" s="439"/>
      <c r="P28" s="554"/>
      <c r="Q28" s="555"/>
      <c r="R28" s="554"/>
      <c r="S28" s="555"/>
      <c r="T28" s="554"/>
      <c r="U28" s="556"/>
    </row>
    <row r="29" spans="1:21" ht="60" customHeight="1" x14ac:dyDescent="0.25">
      <c r="A29" s="274" t="s">
        <v>1337</v>
      </c>
      <c r="B29" s="247"/>
      <c r="C29" s="323"/>
      <c r="E29" s="231" t="s">
        <v>1263</v>
      </c>
      <c r="F29" s="562" t="s">
        <v>640</v>
      </c>
      <c r="G29" s="552"/>
      <c r="H29" s="552"/>
      <c r="I29" s="563"/>
      <c r="J29" s="564"/>
      <c r="K29" s="111" t="s">
        <v>630</v>
      </c>
      <c r="L29" s="361" t="s">
        <v>1401</v>
      </c>
      <c r="M29" s="439"/>
      <c r="N29" s="439"/>
      <c r="O29" s="439"/>
      <c r="P29" s="554"/>
      <c r="Q29" s="555"/>
      <c r="R29" s="554"/>
      <c r="S29" s="555"/>
      <c r="T29" s="554"/>
      <c r="U29" s="556"/>
    </row>
    <row r="30" spans="1:21" ht="30" customHeight="1" x14ac:dyDescent="0.25">
      <c r="A30" s="661" t="s">
        <v>1622</v>
      </c>
      <c r="B30" s="247" t="s">
        <v>1515</v>
      </c>
      <c r="C30" s="323" t="s">
        <v>1517</v>
      </c>
      <c r="F30" s="562" t="s">
        <v>1648</v>
      </c>
      <c r="G30" s="552"/>
      <c r="H30" s="552"/>
      <c r="I30" s="563"/>
      <c r="J30" s="564"/>
      <c r="K30" s="111" t="s">
        <v>1644</v>
      </c>
      <c r="L30" s="361" t="s">
        <v>1643</v>
      </c>
      <c r="M30" s="439"/>
      <c r="N30" s="439"/>
      <c r="O30" s="439"/>
      <c r="P30" s="554"/>
      <c r="Q30" s="555"/>
      <c r="R30" s="554"/>
      <c r="S30" s="555"/>
      <c r="T30" s="554"/>
      <c r="U30" s="556"/>
    </row>
    <row r="31" spans="1:21" ht="39.75" customHeight="1" thickBot="1" x14ac:dyDescent="0.3">
      <c r="A31" s="661" t="s">
        <v>1622</v>
      </c>
      <c r="B31" s="247" t="s">
        <v>1564</v>
      </c>
      <c r="C31" s="323" t="s">
        <v>1565</v>
      </c>
      <c r="F31" s="569" t="s">
        <v>623</v>
      </c>
      <c r="G31" s="570"/>
      <c r="H31" s="570"/>
      <c r="I31" s="571"/>
      <c r="J31" s="572"/>
      <c r="K31" s="288" t="s">
        <v>631</v>
      </c>
      <c r="L31" s="573" t="s">
        <v>1645</v>
      </c>
      <c r="M31" s="574"/>
      <c r="N31" s="574"/>
      <c r="O31" s="574"/>
      <c r="P31" s="575"/>
      <c r="Q31" s="576"/>
      <c r="R31" s="575"/>
      <c r="S31" s="576"/>
      <c r="T31" s="575"/>
      <c r="U31" s="577"/>
    </row>
    <row r="32" spans="1:21" ht="15.75" thickBot="1" x14ac:dyDescent="0.3">
      <c r="A32" s="274" t="s">
        <v>1337</v>
      </c>
      <c r="B32" s="247"/>
      <c r="C32" s="322"/>
      <c r="F32" s="133"/>
      <c r="G32" s="133"/>
      <c r="H32" s="133"/>
      <c r="I32" s="133"/>
      <c r="J32" s="133"/>
      <c r="K32" s="133"/>
      <c r="L32" s="133"/>
      <c r="M32" s="133"/>
      <c r="N32" s="133"/>
      <c r="O32" s="133"/>
    </row>
    <row r="33" spans="1:21" ht="15.75" thickBot="1" x14ac:dyDescent="0.3">
      <c r="A33" s="274" t="s">
        <v>1337</v>
      </c>
      <c r="B33" s="247"/>
      <c r="C33" s="323"/>
      <c r="F33" s="535" t="s">
        <v>1211</v>
      </c>
      <c r="G33" s="536"/>
      <c r="H33" s="536"/>
      <c r="I33" s="536"/>
      <c r="J33" s="536"/>
      <c r="K33" s="536"/>
      <c r="L33" s="536"/>
      <c r="M33" s="536"/>
      <c r="N33" s="536"/>
      <c r="O33" s="536"/>
      <c r="P33" s="536"/>
      <c r="Q33" s="536"/>
      <c r="R33" s="536"/>
      <c r="S33" s="536"/>
      <c r="T33" s="536"/>
      <c r="U33" s="537"/>
    </row>
    <row r="34" spans="1:21" x14ac:dyDescent="0.25">
      <c r="A34" s="274" t="s">
        <v>1337</v>
      </c>
      <c r="B34" s="247"/>
      <c r="C34" s="323"/>
      <c r="F34" s="565" t="s">
        <v>643</v>
      </c>
      <c r="G34" s="544"/>
      <c r="H34" s="544"/>
      <c r="I34" s="544"/>
      <c r="J34" s="544"/>
      <c r="K34" s="544" t="s">
        <v>607</v>
      </c>
      <c r="L34" s="544" t="s">
        <v>608</v>
      </c>
      <c r="M34" s="544"/>
      <c r="N34" s="544"/>
      <c r="O34" s="544"/>
      <c r="P34" s="567" t="s">
        <v>609</v>
      </c>
      <c r="Q34" s="567"/>
      <c r="R34" s="567"/>
      <c r="S34" s="567"/>
      <c r="T34" s="567"/>
      <c r="U34" s="568"/>
    </row>
    <row r="35" spans="1:21" x14ac:dyDescent="0.25">
      <c r="A35" s="274" t="s">
        <v>1337</v>
      </c>
      <c r="B35" s="247"/>
      <c r="C35" s="323"/>
      <c r="F35" s="566"/>
      <c r="G35" s="370"/>
      <c r="H35" s="370"/>
      <c r="I35" s="370"/>
      <c r="J35" s="370"/>
      <c r="K35" s="370"/>
      <c r="L35" s="370"/>
      <c r="M35" s="370"/>
      <c r="N35" s="370"/>
      <c r="O35" s="370"/>
      <c r="P35" s="548" t="s">
        <v>1398</v>
      </c>
      <c r="Q35" s="549"/>
      <c r="R35" s="548" t="s">
        <v>1399</v>
      </c>
      <c r="S35" s="549"/>
      <c r="T35" s="548" t="s">
        <v>1400</v>
      </c>
      <c r="U35" s="550"/>
    </row>
    <row r="36" spans="1:21" x14ac:dyDescent="0.25">
      <c r="A36" s="274" t="s">
        <v>1337</v>
      </c>
      <c r="B36" s="247"/>
      <c r="C36" s="323"/>
      <c r="F36" s="578" t="s">
        <v>644</v>
      </c>
      <c r="G36" s="361"/>
      <c r="H36" s="361"/>
      <c r="I36" s="361"/>
      <c r="J36" s="361"/>
      <c r="K36" s="111" t="s">
        <v>653</v>
      </c>
      <c r="L36" s="361" t="s">
        <v>663</v>
      </c>
      <c r="M36" s="361"/>
      <c r="N36" s="361"/>
      <c r="O36" s="361"/>
      <c r="P36" s="579"/>
      <c r="Q36" s="579"/>
      <c r="R36" s="579"/>
      <c r="S36" s="579"/>
      <c r="T36" s="579"/>
      <c r="U36" s="580"/>
    </row>
    <row r="37" spans="1:21" ht="30" x14ac:dyDescent="0.25">
      <c r="A37" s="274" t="s">
        <v>1337</v>
      </c>
      <c r="B37" s="247"/>
      <c r="C37" s="323"/>
      <c r="E37" s="231" t="s">
        <v>1262</v>
      </c>
      <c r="F37" s="578" t="s">
        <v>645</v>
      </c>
      <c r="G37" s="361"/>
      <c r="H37" s="361"/>
      <c r="I37" s="361"/>
      <c r="J37" s="361"/>
      <c r="K37" s="111" t="s">
        <v>654</v>
      </c>
      <c r="L37" s="361" t="s">
        <v>664</v>
      </c>
      <c r="M37" s="361"/>
      <c r="N37" s="361"/>
      <c r="O37" s="361"/>
      <c r="P37" s="579"/>
      <c r="Q37" s="579"/>
      <c r="R37" s="579"/>
      <c r="S37" s="579"/>
      <c r="T37" s="579"/>
      <c r="U37" s="580"/>
    </row>
    <row r="38" spans="1:21" x14ac:dyDescent="0.25">
      <c r="A38" s="274" t="s">
        <v>1337</v>
      </c>
      <c r="B38" s="247"/>
      <c r="C38" s="323"/>
      <c r="F38" s="578" t="s">
        <v>646</v>
      </c>
      <c r="G38" s="361"/>
      <c r="H38" s="361"/>
      <c r="I38" s="361"/>
      <c r="J38" s="361"/>
      <c r="K38" s="111" t="s">
        <v>655</v>
      </c>
      <c r="L38" s="361" t="s">
        <v>838</v>
      </c>
      <c r="M38" s="361"/>
      <c r="N38" s="361"/>
      <c r="O38" s="361"/>
      <c r="P38" s="579"/>
      <c r="Q38" s="579"/>
      <c r="R38" s="579"/>
      <c r="S38" s="579"/>
      <c r="T38" s="579"/>
      <c r="U38" s="580"/>
    </row>
    <row r="39" spans="1:21" x14ac:dyDescent="0.25">
      <c r="A39" s="274" t="s">
        <v>1337</v>
      </c>
      <c r="B39" s="247"/>
      <c r="C39" s="323"/>
      <c r="F39" s="578" t="s">
        <v>647</v>
      </c>
      <c r="G39" s="361"/>
      <c r="H39" s="361"/>
      <c r="I39" s="361"/>
      <c r="J39" s="361"/>
      <c r="K39" s="111" t="s">
        <v>656</v>
      </c>
      <c r="L39" s="361" t="s">
        <v>835</v>
      </c>
      <c r="M39" s="361"/>
      <c r="N39" s="361"/>
      <c r="O39" s="361"/>
      <c r="P39" s="579"/>
      <c r="Q39" s="579"/>
      <c r="R39" s="579"/>
      <c r="S39" s="579"/>
      <c r="T39" s="579"/>
      <c r="U39" s="580"/>
    </row>
    <row r="40" spans="1:21" x14ac:dyDescent="0.25">
      <c r="A40" s="274" t="s">
        <v>1337</v>
      </c>
      <c r="B40" s="247"/>
      <c r="C40" s="323"/>
      <c r="F40" s="578" t="s">
        <v>648</v>
      </c>
      <c r="G40" s="361"/>
      <c r="H40" s="361"/>
      <c r="I40" s="361"/>
      <c r="J40" s="361"/>
      <c r="K40" s="111" t="s">
        <v>657</v>
      </c>
      <c r="L40" s="361" t="s">
        <v>836</v>
      </c>
      <c r="M40" s="361"/>
      <c r="N40" s="361"/>
      <c r="O40" s="361"/>
      <c r="P40" s="579"/>
      <c r="Q40" s="579"/>
      <c r="R40" s="579"/>
      <c r="S40" s="579"/>
      <c r="T40" s="579"/>
      <c r="U40" s="580"/>
    </row>
    <row r="41" spans="1:21" x14ac:dyDescent="0.25">
      <c r="A41" s="274" t="s">
        <v>1337</v>
      </c>
      <c r="B41" s="247"/>
      <c r="C41" s="323"/>
      <c r="F41" s="578" t="s">
        <v>649</v>
      </c>
      <c r="G41" s="361"/>
      <c r="H41" s="361"/>
      <c r="I41" s="361"/>
      <c r="J41" s="361"/>
      <c r="K41" s="111" t="s">
        <v>658</v>
      </c>
      <c r="L41" s="361" t="s">
        <v>665</v>
      </c>
      <c r="M41" s="361"/>
      <c r="N41" s="361"/>
      <c r="O41" s="361"/>
      <c r="P41" s="579"/>
      <c r="Q41" s="579"/>
      <c r="R41" s="579"/>
      <c r="S41" s="579"/>
      <c r="T41" s="579"/>
      <c r="U41" s="580"/>
    </row>
    <row r="42" spans="1:21" ht="30" x14ac:dyDescent="0.25">
      <c r="A42" s="274" t="s">
        <v>1337</v>
      </c>
      <c r="B42" s="247"/>
      <c r="C42" s="323"/>
      <c r="E42" s="231" t="s">
        <v>1262</v>
      </c>
      <c r="F42" s="578" t="s">
        <v>650</v>
      </c>
      <c r="G42" s="361"/>
      <c r="H42" s="361"/>
      <c r="I42" s="361"/>
      <c r="J42" s="361"/>
      <c r="K42" s="111" t="s">
        <v>659</v>
      </c>
      <c r="L42" s="361" t="s">
        <v>664</v>
      </c>
      <c r="M42" s="361"/>
      <c r="N42" s="361"/>
      <c r="O42" s="361"/>
      <c r="P42" s="579"/>
      <c r="Q42" s="579"/>
      <c r="R42" s="579"/>
      <c r="S42" s="579"/>
      <c r="T42" s="579"/>
      <c r="U42" s="580"/>
    </row>
    <row r="43" spans="1:21" x14ac:dyDescent="0.25">
      <c r="A43" s="274" t="s">
        <v>1337</v>
      </c>
      <c r="B43" s="247"/>
      <c r="C43" s="323"/>
      <c r="F43" s="578" t="s">
        <v>651</v>
      </c>
      <c r="G43" s="361"/>
      <c r="H43" s="361"/>
      <c r="I43" s="361"/>
      <c r="J43" s="361"/>
      <c r="K43" s="111" t="s">
        <v>660</v>
      </c>
      <c r="L43" s="361" t="s">
        <v>666</v>
      </c>
      <c r="M43" s="361"/>
      <c r="N43" s="361"/>
      <c r="O43" s="361"/>
      <c r="P43" s="579"/>
      <c r="Q43" s="579"/>
      <c r="R43" s="579"/>
      <c r="S43" s="579"/>
      <c r="T43" s="579"/>
      <c r="U43" s="580"/>
    </row>
    <row r="44" spans="1:21" x14ac:dyDescent="0.25">
      <c r="A44" s="274" t="s">
        <v>1337</v>
      </c>
      <c r="B44" s="247"/>
      <c r="C44" s="323"/>
      <c r="F44" s="578" t="s">
        <v>447</v>
      </c>
      <c r="G44" s="361"/>
      <c r="H44" s="361"/>
      <c r="I44" s="361"/>
      <c r="J44" s="361"/>
      <c r="K44" s="111" t="s">
        <v>661</v>
      </c>
      <c r="L44" s="361" t="s">
        <v>666</v>
      </c>
      <c r="M44" s="361"/>
      <c r="N44" s="361"/>
      <c r="O44" s="361"/>
      <c r="P44" s="579"/>
      <c r="Q44" s="579"/>
      <c r="R44" s="579"/>
      <c r="S44" s="579"/>
      <c r="T44" s="579"/>
      <c r="U44" s="580"/>
    </row>
    <row r="45" spans="1:21" ht="15.75" thickBot="1" x14ac:dyDescent="0.3">
      <c r="A45" s="274" t="s">
        <v>1337</v>
      </c>
      <c r="B45" s="247"/>
      <c r="C45" s="323"/>
      <c r="F45" s="586" t="s">
        <v>652</v>
      </c>
      <c r="G45" s="573"/>
      <c r="H45" s="573"/>
      <c r="I45" s="573"/>
      <c r="J45" s="573"/>
      <c r="K45" s="288" t="s">
        <v>662</v>
      </c>
      <c r="L45" s="573" t="s">
        <v>667</v>
      </c>
      <c r="M45" s="573"/>
      <c r="N45" s="573"/>
      <c r="O45" s="573"/>
      <c r="P45" s="587"/>
      <c r="Q45" s="587"/>
      <c r="R45" s="587"/>
      <c r="S45" s="587"/>
      <c r="T45" s="587"/>
      <c r="U45" s="588"/>
    </row>
    <row r="46" spans="1:21" ht="15.75" thickBot="1" x14ac:dyDescent="0.3">
      <c r="A46" s="274" t="s">
        <v>1337</v>
      </c>
      <c r="B46" s="247"/>
      <c r="C46" s="322"/>
      <c r="F46" s="133"/>
      <c r="G46" s="133"/>
      <c r="H46" s="133"/>
      <c r="I46" s="133"/>
      <c r="J46" s="133"/>
      <c r="K46" s="133"/>
      <c r="L46" s="133"/>
      <c r="M46" s="133"/>
      <c r="N46" s="133"/>
      <c r="O46" s="133"/>
    </row>
    <row r="47" spans="1:21" x14ac:dyDescent="0.25">
      <c r="A47" s="274" t="s">
        <v>1337</v>
      </c>
      <c r="B47" s="247"/>
      <c r="C47" s="323"/>
      <c r="F47" s="581" t="s">
        <v>47</v>
      </c>
      <c r="G47" s="582"/>
      <c r="H47" s="582"/>
      <c r="I47" s="582"/>
      <c r="J47" s="582"/>
      <c r="K47" s="582"/>
      <c r="L47" s="582"/>
      <c r="M47" s="582"/>
      <c r="N47" s="582"/>
      <c r="O47" s="582"/>
      <c r="P47" s="582"/>
      <c r="Q47" s="582"/>
      <c r="R47" s="582"/>
      <c r="S47" s="582"/>
      <c r="T47" s="582"/>
      <c r="U47" s="583"/>
    </row>
    <row r="48" spans="1:21" x14ac:dyDescent="0.25">
      <c r="A48" s="274" t="s">
        <v>1337</v>
      </c>
      <c r="B48" s="247"/>
      <c r="C48" s="323"/>
      <c r="F48" s="566" t="s">
        <v>643</v>
      </c>
      <c r="G48" s="370"/>
      <c r="H48" s="370"/>
      <c r="I48" s="370"/>
      <c r="J48" s="370"/>
      <c r="K48" s="370" t="s">
        <v>607</v>
      </c>
      <c r="L48" s="370" t="s">
        <v>608</v>
      </c>
      <c r="M48" s="370"/>
      <c r="N48" s="370"/>
      <c r="O48" s="370"/>
      <c r="P48" s="584" t="s">
        <v>609</v>
      </c>
      <c r="Q48" s="584"/>
      <c r="R48" s="584"/>
      <c r="S48" s="584"/>
      <c r="T48" s="584"/>
      <c r="U48" s="585"/>
    </row>
    <row r="49" spans="1:21" x14ac:dyDescent="0.25">
      <c r="A49" s="274" t="s">
        <v>1337</v>
      </c>
      <c r="B49" s="247"/>
      <c r="C49" s="323"/>
      <c r="F49" s="566"/>
      <c r="G49" s="370"/>
      <c r="H49" s="370"/>
      <c r="I49" s="370"/>
      <c r="J49" s="370"/>
      <c r="K49" s="370"/>
      <c r="L49" s="370"/>
      <c r="M49" s="370"/>
      <c r="N49" s="370"/>
      <c r="O49" s="370"/>
      <c r="P49" s="548" t="s">
        <v>1398</v>
      </c>
      <c r="Q49" s="549"/>
      <c r="R49" s="548" t="s">
        <v>1399</v>
      </c>
      <c r="S49" s="549"/>
      <c r="T49" s="548" t="s">
        <v>1400</v>
      </c>
      <c r="U49" s="550"/>
    </row>
    <row r="50" spans="1:21" x14ac:dyDescent="0.25">
      <c r="A50" s="274" t="s">
        <v>1337</v>
      </c>
      <c r="B50" s="247"/>
      <c r="C50" s="323"/>
      <c r="F50" s="578" t="s">
        <v>644</v>
      </c>
      <c r="G50" s="361"/>
      <c r="H50" s="361"/>
      <c r="I50" s="361"/>
      <c r="J50" s="361"/>
      <c r="K50" s="111" t="s">
        <v>653</v>
      </c>
      <c r="L50" s="361" t="s">
        <v>668</v>
      </c>
      <c r="M50" s="361"/>
      <c r="N50" s="361"/>
      <c r="O50" s="361"/>
      <c r="P50" s="579"/>
      <c r="Q50" s="579"/>
      <c r="R50" s="579"/>
      <c r="S50" s="579"/>
      <c r="T50" s="579"/>
      <c r="U50" s="580"/>
    </row>
    <row r="51" spans="1:21" x14ac:dyDescent="0.25">
      <c r="A51" s="274" t="s">
        <v>1337</v>
      </c>
      <c r="B51" s="247"/>
      <c r="C51" s="323"/>
      <c r="F51" s="578" t="s">
        <v>646</v>
      </c>
      <c r="G51" s="361"/>
      <c r="H51" s="361"/>
      <c r="I51" s="361"/>
      <c r="J51" s="361"/>
      <c r="K51" s="111" t="s">
        <v>669</v>
      </c>
      <c r="L51" s="361" t="s">
        <v>837</v>
      </c>
      <c r="M51" s="361"/>
      <c r="N51" s="361"/>
      <c r="O51" s="361"/>
      <c r="P51" s="579"/>
      <c r="Q51" s="579"/>
      <c r="R51" s="579"/>
      <c r="S51" s="579"/>
      <c r="T51" s="579"/>
      <c r="U51" s="580"/>
    </row>
    <row r="52" spans="1:21" x14ac:dyDescent="0.25">
      <c r="A52" s="274" t="s">
        <v>1337</v>
      </c>
      <c r="B52" s="247"/>
      <c r="C52" s="323"/>
      <c r="F52" s="578" t="s">
        <v>647</v>
      </c>
      <c r="G52" s="361"/>
      <c r="H52" s="361"/>
      <c r="I52" s="361"/>
      <c r="J52" s="361"/>
      <c r="K52" s="111" t="s">
        <v>656</v>
      </c>
      <c r="L52" s="361" t="s">
        <v>835</v>
      </c>
      <c r="M52" s="361"/>
      <c r="N52" s="361"/>
      <c r="O52" s="361"/>
      <c r="P52" s="579"/>
      <c r="Q52" s="579"/>
      <c r="R52" s="579"/>
      <c r="S52" s="579"/>
      <c r="T52" s="579"/>
      <c r="U52" s="580"/>
    </row>
    <row r="53" spans="1:21" x14ac:dyDescent="0.25">
      <c r="A53" s="274" t="s">
        <v>1337</v>
      </c>
      <c r="B53" s="247"/>
      <c r="C53" s="323"/>
      <c r="F53" s="578" t="s">
        <v>671</v>
      </c>
      <c r="G53" s="361"/>
      <c r="H53" s="361"/>
      <c r="I53" s="361"/>
      <c r="J53" s="361"/>
      <c r="K53" s="111" t="s">
        <v>670</v>
      </c>
      <c r="L53" s="361" t="s">
        <v>665</v>
      </c>
      <c r="M53" s="361"/>
      <c r="N53" s="361"/>
      <c r="O53" s="361"/>
      <c r="P53" s="579"/>
      <c r="Q53" s="579"/>
      <c r="R53" s="579"/>
      <c r="S53" s="579"/>
      <c r="T53" s="579"/>
      <c r="U53" s="580"/>
    </row>
    <row r="54" spans="1:21" x14ac:dyDescent="0.25">
      <c r="A54" s="274" t="s">
        <v>1337</v>
      </c>
      <c r="B54" s="247"/>
      <c r="C54" s="323"/>
      <c r="F54" s="578" t="s">
        <v>651</v>
      </c>
      <c r="G54" s="361"/>
      <c r="H54" s="361"/>
      <c r="I54" s="361"/>
      <c r="J54" s="361"/>
      <c r="K54" s="111" t="s">
        <v>673</v>
      </c>
      <c r="L54" s="361" t="s">
        <v>666</v>
      </c>
      <c r="M54" s="361"/>
      <c r="N54" s="361"/>
      <c r="O54" s="361"/>
      <c r="P54" s="579"/>
      <c r="Q54" s="579"/>
      <c r="R54" s="579"/>
      <c r="S54" s="579"/>
      <c r="T54" s="579"/>
      <c r="U54" s="580"/>
    </row>
    <row r="55" spans="1:21" ht="30" x14ac:dyDescent="0.25">
      <c r="A55" s="274" t="s">
        <v>1337</v>
      </c>
      <c r="B55" s="247"/>
      <c r="C55" s="323"/>
      <c r="E55" s="231" t="s">
        <v>1262</v>
      </c>
      <c r="F55" s="578" t="s">
        <v>672</v>
      </c>
      <c r="G55" s="361"/>
      <c r="H55" s="361"/>
      <c r="I55" s="361"/>
      <c r="J55" s="361"/>
      <c r="K55" s="111" t="s">
        <v>674</v>
      </c>
      <c r="L55" s="361" t="s">
        <v>664</v>
      </c>
      <c r="M55" s="361"/>
      <c r="N55" s="361"/>
      <c r="O55" s="361"/>
      <c r="P55" s="579"/>
      <c r="Q55" s="579"/>
      <c r="R55" s="579"/>
      <c r="S55" s="579"/>
      <c r="T55" s="579"/>
      <c r="U55" s="580"/>
    </row>
    <row r="56" spans="1:21" x14ac:dyDescent="0.25">
      <c r="A56" s="274" t="s">
        <v>1337</v>
      </c>
      <c r="B56" s="247"/>
      <c r="C56" s="323"/>
      <c r="F56" s="578" t="s">
        <v>447</v>
      </c>
      <c r="G56" s="361"/>
      <c r="H56" s="361"/>
      <c r="I56" s="361"/>
      <c r="J56" s="361"/>
      <c r="K56" s="111" t="s">
        <v>675</v>
      </c>
      <c r="L56" s="361" t="s">
        <v>676</v>
      </c>
      <c r="M56" s="361"/>
      <c r="N56" s="361"/>
      <c r="O56" s="361"/>
      <c r="P56" s="579"/>
      <c r="Q56" s="579"/>
      <c r="R56" s="579"/>
      <c r="S56" s="579"/>
      <c r="T56" s="579"/>
      <c r="U56" s="580"/>
    </row>
    <row r="57" spans="1:21" ht="15.75" thickBot="1" x14ac:dyDescent="0.3">
      <c r="A57" s="274" t="s">
        <v>1337</v>
      </c>
      <c r="B57" s="247"/>
      <c r="C57" s="323"/>
      <c r="F57" s="586" t="s">
        <v>652</v>
      </c>
      <c r="G57" s="573"/>
      <c r="H57" s="573"/>
      <c r="I57" s="573"/>
      <c r="J57" s="573"/>
      <c r="K57" s="288" t="s">
        <v>662</v>
      </c>
      <c r="L57" s="573" t="s">
        <v>667</v>
      </c>
      <c r="M57" s="573"/>
      <c r="N57" s="573"/>
      <c r="O57" s="573"/>
      <c r="P57" s="587"/>
      <c r="Q57" s="587"/>
      <c r="R57" s="587"/>
      <c r="S57" s="587"/>
      <c r="T57" s="587"/>
      <c r="U57" s="588"/>
    </row>
    <row r="58" spans="1:21" ht="15.75" thickBot="1" x14ac:dyDescent="0.3">
      <c r="A58" s="274" t="s">
        <v>1337</v>
      </c>
      <c r="B58" s="247"/>
      <c r="C58" s="322"/>
      <c r="F58" s="133"/>
      <c r="G58" s="133"/>
      <c r="H58" s="133"/>
      <c r="I58" s="133"/>
      <c r="J58" s="133"/>
      <c r="K58" s="133"/>
      <c r="L58" s="133"/>
      <c r="M58" s="133"/>
      <c r="N58" s="133"/>
      <c r="O58" s="133"/>
    </row>
    <row r="59" spans="1:21" x14ac:dyDescent="0.25">
      <c r="A59" s="274" t="s">
        <v>1337</v>
      </c>
      <c r="B59" s="247"/>
      <c r="C59" s="323"/>
      <c r="F59" s="581" t="s">
        <v>1163</v>
      </c>
      <c r="G59" s="582"/>
      <c r="H59" s="582"/>
      <c r="I59" s="582"/>
      <c r="J59" s="582"/>
      <c r="K59" s="582"/>
      <c r="L59" s="582"/>
      <c r="M59" s="582"/>
      <c r="N59" s="582"/>
      <c r="O59" s="582"/>
      <c r="P59" s="582"/>
      <c r="Q59" s="582"/>
      <c r="R59" s="582"/>
      <c r="S59" s="582"/>
      <c r="T59" s="582"/>
      <c r="U59" s="583"/>
    </row>
    <row r="60" spans="1:21" x14ac:dyDescent="0.25">
      <c r="A60" s="274" t="s">
        <v>1337</v>
      </c>
      <c r="B60" s="247"/>
      <c r="C60" s="323"/>
      <c r="F60" s="566" t="s">
        <v>643</v>
      </c>
      <c r="G60" s="370"/>
      <c r="H60" s="370"/>
      <c r="I60" s="370"/>
      <c r="J60" s="370"/>
      <c r="K60" s="370" t="s">
        <v>607</v>
      </c>
      <c r="L60" s="370" t="s">
        <v>608</v>
      </c>
      <c r="M60" s="370"/>
      <c r="N60" s="370"/>
      <c r="O60" s="370"/>
      <c r="P60" s="584" t="s">
        <v>609</v>
      </c>
      <c r="Q60" s="584"/>
      <c r="R60" s="584"/>
      <c r="S60" s="584"/>
      <c r="T60" s="584"/>
      <c r="U60" s="585"/>
    </row>
    <row r="61" spans="1:21" x14ac:dyDescent="0.25">
      <c r="A61" s="274" t="s">
        <v>1337</v>
      </c>
      <c r="B61" s="247"/>
      <c r="C61" s="323"/>
      <c r="F61" s="566"/>
      <c r="G61" s="370"/>
      <c r="H61" s="370"/>
      <c r="I61" s="370"/>
      <c r="J61" s="370"/>
      <c r="K61" s="370"/>
      <c r="L61" s="370"/>
      <c r="M61" s="370"/>
      <c r="N61" s="370"/>
      <c r="O61" s="370"/>
      <c r="P61" s="548" t="s">
        <v>1398</v>
      </c>
      <c r="Q61" s="549"/>
      <c r="R61" s="548" t="s">
        <v>1399</v>
      </c>
      <c r="S61" s="549"/>
      <c r="T61" s="548" t="s">
        <v>1400</v>
      </c>
      <c r="U61" s="550"/>
    </row>
    <row r="62" spans="1:21" x14ac:dyDescent="0.25">
      <c r="A62" s="274" t="s">
        <v>1337</v>
      </c>
      <c r="B62" s="247"/>
      <c r="C62" s="323"/>
      <c r="F62" s="578" t="s">
        <v>644</v>
      </c>
      <c r="G62" s="361"/>
      <c r="H62" s="361"/>
      <c r="I62" s="361"/>
      <c r="J62" s="361"/>
      <c r="K62" s="111" t="s">
        <v>653</v>
      </c>
      <c r="L62" s="361" t="s">
        <v>677</v>
      </c>
      <c r="M62" s="361"/>
      <c r="N62" s="361"/>
      <c r="O62" s="361"/>
      <c r="P62" s="579"/>
      <c r="Q62" s="579"/>
      <c r="R62" s="579"/>
      <c r="S62" s="579"/>
      <c r="T62" s="579"/>
      <c r="U62" s="580"/>
    </row>
    <row r="63" spans="1:21" x14ac:dyDescent="0.25">
      <c r="A63" s="274" t="s">
        <v>1337</v>
      </c>
      <c r="B63" s="247"/>
      <c r="C63" s="323"/>
      <c r="F63" s="578" t="s">
        <v>1045</v>
      </c>
      <c r="G63" s="361"/>
      <c r="H63" s="361"/>
      <c r="I63" s="361"/>
      <c r="J63" s="361"/>
      <c r="K63" s="111" t="s">
        <v>678</v>
      </c>
      <c r="L63" s="361" t="s">
        <v>666</v>
      </c>
      <c r="M63" s="361"/>
      <c r="N63" s="361"/>
      <c r="O63" s="361"/>
      <c r="P63" s="579"/>
      <c r="Q63" s="579"/>
      <c r="R63" s="579"/>
      <c r="S63" s="579"/>
      <c r="T63" s="579"/>
      <c r="U63" s="580"/>
    </row>
    <row r="64" spans="1:21" x14ac:dyDescent="0.25">
      <c r="A64" s="274" t="s">
        <v>1337</v>
      </c>
      <c r="B64" s="247"/>
      <c r="C64" s="323"/>
      <c r="F64" s="578" t="s">
        <v>681</v>
      </c>
      <c r="G64" s="361"/>
      <c r="H64" s="361"/>
      <c r="I64" s="361"/>
      <c r="J64" s="361"/>
      <c r="K64" s="111" t="s">
        <v>679</v>
      </c>
      <c r="L64" s="361" t="s">
        <v>683</v>
      </c>
      <c r="M64" s="361"/>
      <c r="N64" s="361"/>
      <c r="O64" s="361"/>
      <c r="P64" s="579"/>
      <c r="Q64" s="579"/>
      <c r="R64" s="579"/>
      <c r="S64" s="579"/>
      <c r="T64" s="579"/>
      <c r="U64" s="580"/>
    </row>
    <row r="65" spans="1:21" x14ac:dyDescent="0.25">
      <c r="A65" s="274" t="s">
        <v>1337</v>
      </c>
      <c r="B65" s="247"/>
      <c r="C65" s="323"/>
      <c r="F65" s="578" t="s">
        <v>682</v>
      </c>
      <c r="G65" s="361"/>
      <c r="H65" s="361"/>
      <c r="I65" s="361"/>
      <c r="J65" s="361"/>
      <c r="K65" s="111" t="s">
        <v>680</v>
      </c>
      <c r="L65" s="361" t="s">
        <v>684</v>
      </c>
      <c r="M65" s="361"/>
      <c r="N65" s="361"/>
      <c r="O65" s="361"/>
      <c r="P65" s="579"/>
      <c r="Q65" s="579"/>
      <c r="R65" s="579"/>
      <c r="S65" s="579"/>
      <c r="T65" s="579"/>
      <c r="U65" s="580"/>
    </row>
    <row r="66" spans="1:21" x14ac:dyDescent="0.25">
      <c r="A66" s="274" t="s">
        <v>1337</v>
      </c>
      <c r="B66" s="247"/>
      <c r="C66" s="323"/>
      <c r="F66" s="578" t="s">
        <v>789</v>
      </c>
      <c r="G66" s="361"/>
      <c r="H66" s="361"/>
      <c r="I66" s="361"/>
      <c r="J66" s="361"/>
      <c r="K66" s="111" t="s">
        <v>790</v>
      </c>
      <c r="L66" s="361" t="s">
        <v>858</v>
      </c>
      <c r="M66" s="361"/>
      <c r="N66" s="361"/>
      <c r="O66" s="361"/>
      <c r="P66" s="579"/>
      <c r="Q66" s="579"/>
      <c r="R66" s="579"/>
      <c r="S66" s="579"/>
      <c r="T66" s="579"/>
      <c r="U66" s="580"/>
    </row>
    <row r="67" spans="1:21" x14ac:dyDescent="0.25">
      <c r="A67" s="274" t="s">
        <v>1337</v>
      </c>
      <c r="B67" s="247"/>
      <c r="C67" s="323"/>
      <c r="F67" s="578" t="s">
        <v>791</v>
      </c>
      <c r="G67" s="361"/>
      <c r="H67" s="361"/>
      <c r="I67" s="361"/>
      <c r="J67" s="361"/>
      <c r="K67" s="111" t="s">
        <v>792</v>
      </c>
      <c r="L67" s="361" t="s">
        <v>685</v>
      </c>
      <c r="M67" s="361"/>
      <c r="N67" s="361"/>
      <c r="O67" s="361"/>
      <c r="P67" s="579"/>
      <c r="Q67" s="579"/>
      <c r="R67" s="579"/>
      <c r="S67" s="579"/>
      <c r="T67" s="579"/>
      <c r="U67" s="580"/>
    </row>
    <row r="68" spans="1:21" ht="15.75" thickBot="1" x14ac:dyDescent="0.3">
      <c r="A68" s="274" t="s">
        <v>1337</v>
      </c>
      <c r="B68" s="247"/>
      <c r="C68" s="323"/>
      <c r="F68" s="586" t="s">
        <v>652</v>
      </c>
      <c r="G68" s="573"/>
      <c r="H68" s="573"/>
      <c r="I68" s="573"/>
      <c r="J68" s="573"/>
      <c r="K68" s="288" t="s">
        <v>662</v>
      </c>
      <c r="L68" s="573" t="s">
        <v>667</v>
      </c>
      <c r="M68" s="573"/>
      <c r="N68" s="573"/>
      <c r="O68" s="573"/>
      <c r="P68" s="587"/>
      <c r="Q68" s="587"/>
      <c r="R68" s="587"/>
      <c r="S68" s="587"/>
      <c r="T68" s="587"/>
      <c r="U68" s="588"/>
    </row>
    <row r="69" spans="1:21" ht="15.75" thickBot="1" x14ac:dyDescent="0.3">
      <c r="A69" s="274" t="s">
        <v>1337</v>
      </c>
      <c r="B69" s="247"/>
      <c r="C69" s="322"/>
      <c r="F69" s="133"/>
      <c r="G69" s="133"/>
      <c r="H69" s="133"/>
      <c r="I69" s="133"/>
      <c r="J69" s="133"/>
      <c r="K69" s="133"/>
      <c r="L69" s="133"/>
      <c r="M69" s="133"/>
      <c r="N69" s="133"/>
      <c r="O69" s="133"/>
    </row>
    <row r="70" spans="1:21" x14ac:dyDescent="0.25">
      <c r="A70" s="274" t="s">
        <v>1337</v>
      </c>
      <c r="B70" s="247"/>
      <c r="C70" s="323"/>
      <c r="F70" s="581" t="s">
        <v>1261</v>
      </c>
      <c r="G70" s="582"/>
      <c r="H70" s="582"/>
      <c r="I70" s="582"/>
      <c r="J70" s="582"/>
      <c r="K70" s="582"/>
      <c r="L70" s="582"/>
      <c r="M70" s="582"/>
      <c r="N70" s="582"/>
      <c r="O70" s="582"/>
      <c r="P70" s="582"/>
      <c r="Q70" s="582"/>
      <c r="R70" s="582"/>
      <c r="S70" s="582"/>
      <c r="T70" s="582"/>
      <c r="U70" s="583"/>
    </row>
    <row r="71" spans="1:21" x14ac:dyDescent="0.25">
      <c r="A71" s="274" t="s">
        <v>1337</v>
      </c>
      <c r="B71" s="247"/>
      <c r="C71" s="323"/>
      <c r="F71" s="566" t="s">
        <v>643</v>
      </c>
      <c r="G71" s="370"/>
      <c r="H71" s="370"/>
      <c r="I71" s="370"/>
      <c r="J71" s="370"/>
      <c r="K71" s="370" t="s">
        <v>607</v>
      </c>
      <c r="L71" s="370" t="s">
        <v>608</v>
      </c>
      <c r="M71" s="370"/>
      <c r="N71" s="370"/>
      <c r="O71" s="370"/>
      <c r="P71" s="584" t="s">
        <v>609</v>
      </c>
      <c r="Q71" s="584"/>
      <c r="R71" s="584"/>
      <c r="S71" s="584"/>
      <c r="T71" s="584"/>
      <c r="U71" s="585"/>
    </row>
    <row r="72" spans="1:21" x14ac:dyDescent="0.25">
      <c r="A72" s="274" t="s">
        <v>1337</v>
      </c>
      <c r="B72" s="247"/>
      <c r="C72" s="323"/>
      <c r="F72" s="566"/>
      <c r="G72" s="370"/>
      <c r="H72" s="370"/>
      <c r="I72" s="370"/>
      <c r="J72" s="370"/>
      <c r="K72" s="370"/>
      <c r="L72" s="370"/>
      <c r="M72" s="370"/>
      <c r="N72" s="370"/>
      <c r="O72" s="370"/>
      <c r="P72" s="548" t="s">
        <v>1398</v>
      </c>
      <c r="Q72" s="549"/>
      <c r="R72" s="548" t="s">
        <v>1399</v>
      </c>
      <c r="S72" s="549"/>
      <c r="T72" s="548" t="s">
        <v>1400</v>
      </c>
      <c r="U72" s="550"/>
    </row>
    <row r="73" spans="1:21" x14ac:dyDescent="0.25">
      <c r="A73" s="274" t="s">
        <v>1337</v>
      </c>
      <c r="B73" s="247"/>
      <c r="C73" s="323"/>
      <c r="F73" s="578" t="s">
        <v>644</v>
      </c>
      <c r="G73" s="361"/>
      <c r="H73" s="361"/>
      <c r="I73" s="361"/>
      <c r="J73" s="361"/>
      <c r="K73" s="111" t="s">
        <v>653</v>
      </c>
      <c r="L73" s="361" t="s">
        <v>686</v>
      </c>
      <c r="M73" s="361"/>
      <c r="N73" s="361"/>
      <c r="O73" s="361"/>
      <c r="P73" s="579"/>
      <c r="Q73" s="579"/>
      <c r="R73" s="579"/>
      <c r="S73" s="579"/>
      <c r="T73" s="579"/>
      <c r="U73" s="580"/>
    </row>
    <row r="74" spans="1:21" ht="30" x14ac:dyDescent="0.25">
      <c r="A74" s="274" t="s">
        <v>1337</v>
      </c>
      <c r="B74" s="247"/>
      <c r="C74" s="323"/>
      <c r="E74" s="231" t="s">
        <v>1262</v>
      </c>
      <c r="F74" s="578" t="s">
        <v>687</v>
      </c>
      <c r="G74" s="361"/>
      <c r="H74" s="361"/>
      <c r="I74" s="361"/>
      <c r="J74" s="361"/>
      <c r="K74" s="111" t="s">
        <v>688</v>
      </c>
      <c r="L74" s="361" t="s">
        <v>689</v>
      </c>
      <c r="M74" s="361"/>
      <c r="N74" s="361"/>
      <c r="O74" s="361"/>
      <c r="P74" s="579"/>
      <c r="Q74" s="579"/>
      <c r="R74" s="579"/>
      <c r="S74" s="579"/>
      <c r="T74" s="579"/>
      <c r="U74" s="580"/>
    </row>
    <row r="75" spans="1:21" ht="15.75" thickBot="1" x14ac:dyDescent="0.3">
      <c r="A75" s="274" t="s">
        <v>1337</v>
      </c>
      <c r="B75" s="247"/>
      <c r="C75" s="323"/>
      <c r="F75" s="586" t="s">
        <v>652</v>
      </c>
      <c r="G75" s="573"/>
      <c r="H75" s="573"/>
      <c r="I75" s="573"/>
      <c r="J75" s="573"/>
      <c r="K75" s="288" t="s">
        <v>662</v>
      </c>
      <c r="L75" s="573" t="s">
        <v>667</v>
      </c>
      <c r="M75" s="573"/>
      <c r="N75" s="573"/>
      <c r="O75" s="573"/>
      <c r="P75" s="587"/>
      <c r="Q75" s="587"/>
      <c r="R75" s="587"/>
      <c r="S75" s="587"/>
      <c r="T75" s="587"/>
      <c r="U75" s="588"/>
    </row>
    <row r="76" spans="1:21" ht="15.75" thickBot="1" x14ac:dyDescent="0.3">
      <c r="A76" s="274" t="s">
        <v>1337</v>
      </c>
      <c r="B76" s="247"/>
      <c r="C76" s="322"/>
      <c r="F76" s="133"/>
      <c r="G76" s="133"/>
      <c r="H76" s="133"/>
      <c r="I76" s="133"/>
      <c r="J76" s="133"/>
      <c r="K76" s="133"/>
      <c r="L76" s="133"/>
      <c r="M76" s="133"/>
      <c r="N76" s="133"/>
      <c r="O76" s="133"/>
    </row>
    <row r="77" spans="1:21" x14ac:dyDescent="0.25">
      <c r="A77" s="274" t="s">
        <v>1337</v>
      </c>
      <c r="B77" s="247"/>
      <c r="C77" s="323"/>
      <c r="F77" s="581" t="s">
        <v>1165</v>
      </c>
      <c r="G77" s="582"/>
      <c r="H77" s="582"/>
      <c r="I77" s="582"/>
      <c r="J77" s="582"/>
      <c r="K77" s="582"/>
      <c r="L77" s="582"/>
      <c r="M77" s="582"/>
      <c r="N77" s="582"/>
      <c r="O77" s="582"/>
      <c r="P77" s="582"/>
      <c r="Q77" s="582"/>
      <c r="R77" s="582"/>
      <c r="S77" s="582"/>
      <c r="T77" s="582"/>
      <c r="U77" s="583"/>
    </row>
    <row r="78" spans="1:21" x14ac:dyDescent="0.25">
      <c r="A78" s="274" t="s">
        <v>1337</v>
      </c>
      <c r="B78" s="247"/>
      <c r="C78" s="323"/>
      <c r="F78" s="566" t="s">
        <v>643</v>
      </c>
      <c r="G78" s="370"/>
      <c r="H78" s="370"/>
      <c r="I78" s="370"/>
      <c r="J78" s="370"/>
      <c r="K78" s="370" t="s">
        <v>607</v>
      </c>
      <c r="L78" s="370" t="s">
        <v>608</v>
      </c>
      <c r="M78" s="370"/>
      <c r="N78" s="370"/>
      <c r="O78" s="370"/>
      <c r="P78" s="584" t="s">
        <v>609</v>
      </c>
      <c r="Q78" s="584"/>
      <c r="R78" s="584"/>
      <c r="S78" s="584"/>
      <c r="T78" s="584"/>
      <c r="U78" s="585"/>
    </row>
    <row r="79" spans="1:21" x14ac:dyDescent="0.25">
      <c r="A79" s="274" t="s">
        <v>1337</v>
      </c>
      <c r="B79" s="247"/>
      <c r="C79" s="323"/>
      <c r="F79" s="566"/>
      <c r="G79" s="370"/>
      <c r="H79" s="370"/>
      <c r="I79" s="370"/>
      <c r="J79" s="370"/>
      <c r="K79" s="370"/>
      <c r="L79" s="370"/>
      <c r="M79" s="370"/>
      <c r="N79" s="370"/>
      <c r="O79" s="370"/>
      <c r="P79" s="548" t="s">
        <v>1398</v>
      </c>
      <c r="Q79" s="549"/>
      <c r="R79" s="548" t="s">
        <v>1399</v>
      </c>
      <c r="S79" s="549"/>
      <c r="T79" s="548" t="s">
        <v>1400</v>
      </c>
      <c r="U79" s="550"/>
    </row>
    <row r="80" spans="1:21" x14ac:dyDescent="0.25">
      <c r="A80" s="274" t="s">
        <v>1337</v>
      </c>
      <c r="B80" s="247"/>
      <c r="C80" s="323"/>
      <c r="F80" s="578" t="s">
        <v>644</v>
      </c>
      <c r="G80" s="361"/>
      <c r="H80" s="361"/>
      <c r="I80" s="361"/>
      <c r="J80" s="361"/>
      <c r="K80" s="111" t="s">
        <v>653</v>
      </c>
      <c r="L80" s="361" t="s">
        <v>690</v>
      </c>
      <c r="M80" s="361"/>
      <c r="N80" s="361"/>
      <c r="O80" s="361"/>
      <c r="P80" s="579"/>
      <c r="Q80" s="579"/>
      <c r="R80" s="579"/>
      <c r="S80" s="579"/>
      <c r="T80" s="579"/>
      <c r="U80" s="580"/>
    </row>
    <row r="81" spans="1:21" ht="90" x14ac:dyDescent="0.25">
      <c r="A81" s="661" t="s">
        <v>1622</v>
      </c>
      <c r="B81" s="247"/>
      <c r="C81" s="323" t="s">
        <v>1518</v>
      </c>
      <c r="E81" s="231" t="s">
        <v>1262</v>
      </c>
      <c r="F81" s="578" t="s">
        <v>691</v>
      </c>
      <c r="G81" s="361"/>
      <c r="H81" s="361"/>
      <c r="I81" s="361"/>
      <c r="J81" s="361"/>
      <c r="K81" s="111" t="s">
        <v>693</v>
      </c>
      <c r="L81" s="361" t="s">
        <v>694</v>
      </c>
      <c r="M81" s="361"/>
      <c r="N81" s="361"/>
      <c r="O81" s="361"/>
      <c r="P81" s="579"/>
      <c r="Q81" s="579"/>
      <c r="R81" s="579"/>
      <c r="S81" s="579"/>
      <c r="T81" s="579"/>
      <c r="U81" s="580"/>
    </row>
    <row r="82" spans="1:21" x14ac:dyDescent="0.25">
      <c r="A82" s="274" t="s">
        <v>1337</v>
      </c>
      <c r="B82" s="247"/>
      <c r="C82" s="323"/>
      <c r="E82" s="231"/>
      <c r="F82" s="578" t="s">
        <v>692</v>
      </c>
      <c r="G82" s="361"/>
      <c r="H82" s="361"/>
      <c r="I82" s="361"/>
      <c r="J82" s="361"/>
      <c r="K82" s="111" t="s">
        <v>661</v>
      </c>
      <c r="L82" s="361" t="s">
        <v>695</v>
      </c>
      <c r="M82" s="361"/>
      <c r="N82" s="361"/>
      <c r="O82" s="361"/>
      <c r="P82" s="579"/>
      <c r="Q82" s="579"/>
      <c r="R82" s="579"/>
      <c r="S82" s="579"/>
      <c r="T82" s="579"/>
      <c r="U82" s="580"/>
    </row>
    <row r="83" spans="1:21" ht="15.75" thickBot="1" x14ac:dyDescent="0.3">
      <c r="A83" s="274" t="s">
        <v>1337</v>
      </c>
      <c r="B83" s="247"/>
      <c r="C83" s="323"/>
      <c r="F83" s="586" t="s">
        <v>652</v>
      </c>
      <c r="G83" s="573"/>
      <c r="H83" s="573"/>
      <c r="I83" s="573"/>
      <c r="J83" s="573"/>
      <c r="K83" s="288" t="s">
        <v>662</v>
      </c>
      <c r="L83" s="573" t="s">
        <v>667</v>
      </c>
      <c r="M83" s="573"/>
      <c r="N83" s="573"/>
      <c r="O83" s="573"/>
      <c r="P83" s="587"/>
      <c r="Q83" s="587"/>
      <c r="R83" s="587"/>
      <c r="S83" s="587"/>
      <c r="T83" s="587"/>
      <c r="U83" s="588"/>
    </row>
  </sheetData>
  <mergeCells count="307">
    <mergeCell ref="F1:G1"/>
    <mergeCell ref="P79:Q79"/>
    <mergeCell ref="R79:S79"/>
    <mergeCell ref="T79:U79"/>
    <mergeCell ref="F80:J80"/>
    <mergeCell ref="L80:O80"/>
    <mergeCell ref="P72:Q72"/>
    <mergeCell ref="R72:S72"/>
    <mergeCell ref="T72:U72"/>
    <mergeCell ref="F73:J73"/>
    <mergeCell ref="L73:O73"/>
    <mergeCell ref="F77:U77"/>
    <mergeCell ref="R80:S80"/>
    <mergeCell ref="T80:U80"/>
    <mergeCell ref="F78:J79"/>
    <mergeCell ref="K78:K79"/>
    <mergeCell ref="L78:O79"/>
    <mergeCell ref="P78:U78"/>
    <mergeCell ref="F74:J74"/>
    <mergeCell ref="L74:O74"/>
    <mergeCell ref="P74:Q74"/>
    <mergeCell ref="R74:S74"/>
    <mergeCell ref="T74:U74"/>
    <mergeCell ref="F75:J75"/>
    <mergeCell ref="L75:O75"/>
    <mergeCell ref="F30:J30"/>
    <mergeCell ref="L30:O30"/>
    <mergeCell ref="P30:Q30"/>
    <mergeCell ref="R30:S30"/>
    <mergeCell ref="T30:U30"/>
    <mergeCell ref="P75:Q75"/>
    <mergeCell ref="R75:S75"/>
    <mergeCell ref="T75:U75"/>
    <mergeCell ref="P73:Q73"/>
    <mergeCell ref="R73:S73"/>
    <mergeCell ref="T73:U73"/>
    <mergeCell ref="F71:J72"/>
    <mergeCell ref="K71:K72"/>
    <mergeCell ref="L71:O72"/>
    <mergeCell ref="F70:U70"/>
    <mergeCell ref="P71:U71"/>
    <mergeCell ref="F67:J67"/>
    <mergeCell ref="L67:O67"/>
    <mergeCell ref="F8:U8"/>
    <mergeCell ref="F9:J10"/>
    <mergeCell ref="K9:K10"/>
    <mergeCell ref="L9:O10"/>
    <mergeCell ref="P9:U9"/>
    <mergeCell ref="P10:Q10"/>
    <mergeCell ref="R10:S10"/>
    <mergeCell ref="T10:U10"/>
    <mergeCell ref="F83:J83"/>
    <mergeCell ref="L83:O83"/>
    <mergeCell ref="P83:Q83"/>
    <mergeCell ref="R83:S83"/>
    <mergeCell ref="T83:U83"/>
    <mergeCell ref="F81:J81"/>
    <mergeCell ref="L81:O81"/>
    <mergeCell ref="P81:Q81"/>
    <mergeCell ref="R81:S81"/>
    <mergeCell ref="T81:U81"/>
    <mergeCell ref="F82:J82"/>
    <mergeCell ref="L82:O82"/>
    <mergeCell ref="P82:Q82"/>
    <mergeCell ref="R82:S82"/>
    <mergeCell ref="T82:U82"/>
    <mergeCell ref="P80:Q80"/>
    <mergeCell ref="P67:Q67"/>
    <mergeCell ref="R67:S67"/>
    <mergeCell ref="T67:U67"/>
    <mergeCell ref="F68:J68"/>
    <mergeCell ref="L68:O68"/>
    <mergeCell ref="P68:Q68"/>
    <mergeCell ref="R68:S68"/>
    <mergeCell ref="T68:U68"/>
    <mergeCell ref="F65:J65"/>
    <mergeCell ref="L65:O65"/>
    <mergeCell ref="P65:Q65"/>
    <mergeCell ref="R65:S65"/>
    <mergeCell ref="T65:U65"/>
    <mergeCell ref="F66:J66"/>
    <mergeCell ref="L66:O66"/>
    <mergeCell ref="P66:Q66"/>
    <mergeCell ref="R66:S66"/>
    <mergeCell ref="T66:U66"/>
    <mergeCell ref="F63:J63"/>
    <mergeCell ref="L63:O63"/>
    <mergeCell ref="P63:Q63"/>
    <mergeCell ref="R63:S63"/>
    <mergeCell ref="T63:U63"/>
    <mergeCell ref="F64:J64"/>
    <mergeCell ref="L64:O64"/>
    <mergeCell ref="P64:Q64"/>
    <mergeCell ref="R64:S64"/>
    <mergeCell ref="T64:U64"/>
    <mergeCell ref="P62:Q62"/>
    <mergeCell ref="R62:S62"/>
    <mergeCell ref="T62:U62"/>
    <mergeCell ref="F62:J62"/>
    <mergeCell ref="L62:O62"/>
    <mergeCell ref="F57:J57"/>
    <mergeCell ref="L57:O57"/>
    <mergeCell ref="P57:Q57"/>
    <mergeCell ref="R57:S57"/>
    <mergeCell ref="T57:U57"/>
    <mergeCell ref="F59:U59"/>
    <mergeCell ref="F60:J61"/>
    <mergeCell ref="K60:K61"/>
    <mergeCell ref="L60:O61"/>
    <mergeCell ref="P60:U60"/>
    <mergeCell ref="P61:Q61"/>
    <mergeCell ref="R61:S61"/>
    <mergeCell ref="T61:U61"/>
    <mergeCell ref="R56:S56"/>
    <mergeCell ref="T56:U56"/>
    <mergeCell ref="F53:J53"/>
    <mergeCell ref="L53:O53"/>
    <mergeCell ref="P53:Q53"/>
    <mergeCell ref="R53:S53"/>
    <mergeCell ref="T53:U53"/>
    <mergeCell ref="F54:J54"/>
    <mergeCell ref="L54:O54"/>
    <mergeCell ref="P54:Q54"/>
    <mergeCell ref="R54:S54"/>
    <mergeCell ref="T54:U54"/>
    <mergeCell ref="F55:J55"/>
    <mergeCell ref="L55:O55"/>
    <mergeCell ref="P55:Q55"/>
    <mergeCell ref="R55:S55"/>
    <mergeCell ref="T55:U55"/>
    <mergeCell ref="F56:J56"/>
    <mergeCell ref="L56:O56"/>
    <mergeCell ref="P56:Q56"/>
    <mergeCell ref="F51:J51"/>
    <mergeCell ref="L51:O51"/>
    <mergeCell ref="P51:Q51"/>
    <mergeCell ref="R51:S51"/>
    <mergeCell ref="T51:U51"/>
    <mergeCell ref="F52:J52"/>
    <mergeCell ref="L52:O52"/>
    <mergeCell ref="P52:Q52"/>
    <mergeCell ref="R52:S52"/>
    <mergeCell ref="T52:U52"/>
    <mergeCell ref="P50:Q50"/>
    <mergeCell ref="R50:S50"/>
    <mergeCell ref="T50:U50"/>
    <mergeCell ref="F50:J50"/>
    <mergeCell ref="L50:O50"/>
    <mergeCell ref="F45:J45"/>
    <mergeCell ref="L45:O45"/>
    <mergeCell ref="P45:Q45"/>
    <mergeCell ref="R45:S45"/>
    <mergeCell ref="T45:U45"/>
    <mergeCell ref="F47:U47"/>
    <mergeCell ref="F48:J49"/>
    <mergeCell ref="K48:K49"/>
    <mergeCell ref="L48:O49"/>
    <mergeCell ref="P48:U48"/>
    <mergeCell ref="P49:Q49"/>
    <mergeCell ref="R49:S49"/>
    <mergeCell ref="T49:U49"/>
    <mergeCell ref="F43:J43"/>
    <mergeCell ref="L43:O43"/>
    <mergeCell ref="P43:Q43"/>
    <mergeCell ref="R43:S43"/>
    <mergeCell ref="T43:U43"/>
    <mergeCell ref="F44:J44"/>
    <mergeCell ref="L44:O44"/>
    <mergeCell ref="P44:Q44"/>
    <mergeCell ref="R44:S44"/>
    <mergeCell ref="T44:U44"/>
    <mergeCell ref="F41:J41"/>
    <mergeCell ref="L41:O41"/>
    <mergeCell ref="P41:Q41"/>
    <mergeCell ref="R41:S41"/>
    <mergeCell ref="T41:U41"/>
    <mergeCell ref="F42:J42"/>
    <mergeCell ref="L42:O42"/>
    <mergeCell ref="P42:Q42"/>
    <mergeCell ref="R42:S42"/>
    <mergeCell ref="T42:U42"/>
    <mergeCell ref="F39:J39"/>
    <mergeCell ref="L39:O39"/>
    <mergeCell ref="P39:Q39"/>
    <mergeCell ref="R39:S39"/>
    <mergeCell ref="T39:U39"/>
    <mergeCell ref="F40:J40"/>
    <mergeCell ref="L40:O40"/>
    <mergeCell ref="P40:Q40"/>
    <mergeCell ref="R40:S40"/>
    <mergeCell ref="T40:U40"/>
    <mergeCell ref="F37:J37"/>
    <mergeCell ref="L37:O37"/>
    <mergeCell ref="P37:Q37"/>
    <mergeCell ref="R37:S37"/>
    <mergeCell ref="T37:U37"/>
    <mergeCell ref="F38:J38"/>
    <mergeCell ref="L38:O38"/>
    <mergeCell ref="P38:Q38"/>
    <mergeCell ref="R38:S38"/>
    <mergeCell ref="T38:U38"/>
    <mergeCell ref="P36:Q36"/>
    <mergeCell ref="R36:S36"/>
    <mergeCell ref="T36:U36"/>
    <mergeCell ref="F36:J36"/>
    <mergeCell ref="L36:O36"/>
    <mergeCell ref="F31:J31"/>
    <mergeCell ref="L31:O31"/>
    <mergeCell ref="P31:Q31"/>
    <mergeCell ref="R31:S31"/>
    <mergeCell ref="T31:U31"/>
    <mergeCell ref="F33:U33"/>
    <mergeCell ref="F34:J35"/>
    <mergeCell ref="K34:K35"/>
    <mergeCell ref="L34:O35"/>
    <mergeCell ref="P34:U34"/>
    <mergeCell ref="P35:Q35"/>
    <mergeCell ref="R35:S35"/>
    <mergeCell ref="T35:U35"/>
    <mergeCell ref="T28:U28"/>
    <mergeCell ref="F29:J29"/>
    <mergeCell ref="L29:O29"/>
    <mergeCell ref="P29:Q29"/>
    <mergeCell ref="R29:S29"/>
    <mergeCell ref="T29:U29"/>
    <mergeCell ref="F26:J26"/>
    <mergeCell ref="L26:O26"/>
    <mergeCell ref="P26:Q26"/>
    <mergeCell ref="R26:S26"/>
    <mergeCell ref="T26:U26"/>
    <mergeCell ref="F27:J27"/>
    <mergeCell ref="L27:O27"/>
    <mergeCell ref="P27:Q27"/>
    <mergeCell ref="R27:S27"/>
    <mergeCell ref="T27:U27"/>
    <mergeCell ref="F28:J28"/>
    <mergeCell ref="L28:O28"/>
    <mergeCell ref="P28:Q28"/>
    <mergeCell ref="R28:S28"/>
    <mergeCell ref="F24:J24"/>
    <mergeCell ref="L24:O24"/>
    <mergeCell ref="P24:Q24"/>
    <mergeCell ref="R24:S24"/>
    <mergeCell ref="T24:U24"/>
    <mergeCell ref="F25:J25"/>
    <mergeCell ref="L25:O25"/>
    <mergeCell ref="P25:Q25"/>
    <mergeCell ref="R25:S25"/>
    <mergeCell ref="T25:U25"/>
    <mergeCell ref="F22:J22"/>
    <mergeCell ref="L22:O22"/>
    <mergeCell ref="P22:Q22"/>
    <mergeCell ref="R22:S22"/>
    <mergeCell ref="T22:U22"/>
    <mergeCell ref="F23:J23"/>
    <mergeCell ref="L23:O23"/>
    <mergeCell ref="P23:Q23"/>
    <mergeCell ref="R23:S23"/>
    <mergeCell ref="T23:U23"/>
    <mergeCell ref="F20:J20"/>
    <mergeCell ref="L20:O20"/>
    <mergeCell ref="P20:Q20"/>
    <mergeCell ref="R20:S20"/>
    <mergeCell ref="T20:U20"/>
    <mergeCell ref="F21:J21"/>
    <mergeCell ref="L21:O21"/>
    <mergeCell ref="P21:Q21"/>
    <mergeCell ref="R21:S21"/>
    <mergeCell ref="T21:U21"/>
    <mergeCell ref="F18:U18"/>
    <mergeCell ref="F19:J19"/>
    <mergeCell ref="L19:O19"/>
    <mergeCell ref="P19:Q19"/>
    <mergeCell ref="F16:J16"/>
    <mergeCell ref="L16:O16"/>
    <mergeCell ref="P16:Q16"/>
    <mergeCell ref="R16:S16"/>
    <mergeCell ref="T16:U16"/>
    <mergeCell ref="F17:J17"/>
    <mergeCell ref="L17:O17"/>
    <mergeCell ref="P17:Q17"/>
    <mergeCell ref="R17:S17"/>
    <mergeCell ref="T17:U17"/>
    <mergeCell ref="R19:S19"/>
    <mergeCell ref="T19:U19"/>
    <mergeCell ref="F14:J14"/>
    <mergeCell ref="L14:O14"/>
    <mergeCell ref="P14:Q14"/>
    <mergeCell ref="R14:S14"/>
    <mergeCell ref="T14:U14"/>
    <mergeCell ref="F15:J15"/>
    <mergeCell ref="L15:O15"/>
    <mergeCell ref="P15:Q15"/>
    <mergeCell ref="R15:S15"/>
    <mergeCell ref="T15:U15"/>
    <mergeCell ref="F12:J12"/>
    <mergeCell ref="L12:O12"/>
    <mergeCell ref="F13:J13"/>
    <mergeCell ref="L13:O13"/>
    <mergeCell ref="P13:Q13"/>
    <mergeCell ref="R13:S13"/>
    <mergeCell ref="T13:U13"/>
    <mergeCell ref="P11:Q11"/>
    <mergeCell ref="R11:S11"/>
    <mergeCell ref="T11:U11"/>
    <mergeCell ref="F11:J11"/>
    <mergeCell ref="L11:O11"/>
  </mergeCells>
  <hyperlinks>
    <hyperlink ref="F1" location="Contents!A1" tooltip="Click to Goto Sheet" display="Goto Contents" xr:uid="{81D8D719-9177-4A17-B38F-E03081261FB5}"/>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theme="9" tint="0.39997558519241921"/>
    <pageSetUpPr fitToPage="1"/>
  </sheetPr>
  <dimension ref="A1:U83"/>
  <sheetViews>
    <sheetView zoomScale="145" zoomScaleNormal="145" workbookViewId="0">
      <selection activeCell="D1" sqref="B1:D1048576"/>
    </sheetView>
  </sheetViews>
  <sheetFormatPr defaultColWidth="9.140625" defaultRowHeight="15" x14ac:dyDescent="0.25"/>
  <cols>
    <col min="1" max="1" width="9.140625" style="274"/>
    <col min="2" max="2" width="15" style="66" hidden="1" customWidth="1"/>
    <col min="3" max="3" width="23" style="66" hidden="1" customWidth="1"/>
    <col min="4" max="4" width="0" hidden="1" customWidth="1"/>
    <col min="5" max="5" width="1.42578125" style="230" customWidth="1"/>
    <col min="16" max="21" width="9.140625" style="95"/>
  </cols>
  <sheetData>
    <row r="1" spans="1:21" ht="22.5" x14ac:dyDescent="0.25">
      <c r="A1" s="119" t="s">
        <v>918</v>
      </c>
      <c r="B1" s="119" t="s">
        <v>934</v>
      </c>
      <c r="C1" s="120" t="s">
        <v>917</v>
      </c>
      <c r="F1" s="589" t="s">
        <v>1411</v>
      </c>
      <c r="G1" s="590"/>
    </row>
    <row r="2" spans="1:21" x14ac:dyDescent="0.25">
      <c r="F2" t="s">
        <v>255</v>
      </c>
    </row>
    <row r="4" spans="1:21" x14ac:dyDescent="0.25">
      <c r="B4" s="247"/>
      <c r="C4" s="247"/>
      <c r="F4" s="228"/>
    </row>
    <row r="6" spans="1:21" x14ac:dyDescent="0.25">
      <c r="A6" s="274" t="s">
        <v>1337</v>
      </c>
      <c r="B6" s="247"/>
      <c r="C6" s="247"/>
      <c r="F6" s="229" t="s">
        <v>1259</v>
      </c>
      <c r="G6" s="229"/>
      <c r="H6" s="229"/>
      <c r="I6" s="229"/>
      <c r="J6" s="229"/>
      <c r="K6" s="229"/>
      <c r="L6" s="229"/>
      <c r="M6" s="229"/>
      <c r="N6" s="229"/>
      <c r="O6" s="229"/>
      <c r="P6" s="248"/>
      <c r="Q6" s="248"/>
      <c r="R6" s="248"/>
      <c r="S6" s="248"/>
      <c r="T6" s="248"/>
      <c r="U6" s="248"/>
    </row>
    <row r="7" spans="1:21" ht="15.75" thickBot="1" x14ac:dyDescent="0.3"/>
    <row r="8" spans="1:21" ht="15.75" thickBot="1" x14ac:dyDescent="0.3">
      <c r="A8" s="274" t="s">
        <v>1337</v>
      </c>
      <c r="B8" s="247"/>
      <c r="C8" s="247"/>
      <c r="F8" s="535" t="s">
        <v>1260</v>
      </c>
      <c r="G8" s="536"/>
      <c r="H8" s="536"/>
      <c r="I8" s="536"/>
      <c r="J8" s="536"/>
      <c r="K8" s="536"/>
      <c r="L8" s="536"/>
      <c r="M8" s="536"/>
      <c r="N8" s="536"/>
      <c r="O8" s="536"/>
      <c r="P8" s="536"/>
      <c r="Q8" s="536"/>
      <c r="R8" s="536"/>
      <c r="S8" s="536"/>
      <c r="T8" s="536"/>
      <c r="U8" s="537"/>
    </row>
    <row r="9" spans="1:21" x14ac:dyDescent="0.25">
      <c r="A9" s="274" t="s">
        <v>1337</v>
      </c>
      <c r="B9" s="247"/>
      <c r="C9" s="247"/>
      <c r="F9" s="538" t="s">
        <v>643</v>
      </c>
      <c r="G9" s="539"/>
      <c r="H9" s="539"/>
      <c r="I9" s="539"/>
      <c r="J9" s="540"/>
      <c r="K9" s="544" t="s">
        <v>607</v>
      </c>
      <c r="L9" s="544" t="s">
        <v>608</v>
      </c>
      <c r="M9" s="544"/>
      <c r="N9" s="544"/>
      <c r="O9" s="544"/>
      <c r="P9" s="545" t="s">
        <v>609</v>
      </c>
      <c r="Q9" s="546"/>
      <c r="R9" s="546"/>
      <c r="S9" s="546"/>
      <c r="T9" s="546"/>
      <c r="U9" s="547"/>
    </row>
    <row r="10" spans="1:21" x14ac:dyDescent="0.25">
      <c r="A10" s="274" t="s">
        <v>1337</v>
      </c>
      <c r="B10" s="247"/>
      <c r="C10" s="247"/>
      <c r="F10" s="541"/>
      <c r="G10" s="542"/>
      <c r="H10" s="542"/>
      <c r="I10" s="542"/>
      <c r="J10" s="543"/>
      <c r="K10" s="370"/>
      <c r="L10" s="370"/>
      <c r="M10" s="370"/>
      <c r="N10" s="370"/>
      <c r="O10" s="370"/>
      <c r="P10" s="548" t="s">
        <v>1398</v>
      </c>
      <c r="Q10" s="549"/>
      <c r="R10" s="548" t="s">
        <v>1399</v>
      </c>
      <c r="S10" s="549"/>
      <c r="T10" s="548" t="s">
        <v>1400</v>
      </c>
      <c r="U10" s="550"/>
    </row>
    <row r="11" spans="1:21" ht="29.1" customHeight="1" x14ac:dyDescent="0.25">
      <c r="A11" s="274" t="s">
        <v>1622</v>
      </c>
      <c r="B11" s="247" t="s">
        <v>1564</v>
      </c>
      <c r="C11" s="323" t="s">
        <v>1565</v>
      </c>
      <c r="E11" s="231" t="s">
        <v>1262</v>
      </c>
      <c r="F11" s="551" t="s">
        <v>1640</v>
      </c>
      <c r="G11" s="552"/>
      <c r="H11" s="552"/>
      <c r="I11" s="552"/>
      <c r="J11" s="553"/>
      <c r="K11" s="111" t="s">
        <v>1328</v>
      </c>
      <c r="L11" s="551" t="s">
        <v>1639</v>
      </c>
      <c r="M11" s="552"/>
      <c r="N11" s="552"/>
      <c r="O11" s="553"/>
      <c r="P11" s="554"/>
      <c r="Q11" s="555"/>
      <c r="R11" s="554"/>
      <c r="S11" s="555"/>
      <c r="T11" s="554"/>
      <c r="U11" s="556"/>
    </row>
    <row r="12" spans="1:21" x14ac:dyDescent="0.25">
      <c r="A12" s="274" t="s">
        <v>1622</v>
      </c>
      <c r="B12" s="247" t="s">
        <v>1564</v>
      </c>
      <c r="C12" s="323" t="s">
        <v>1565</v>
      </c>
      <c r="E12" s="231"/>
      <c r="F12" s="551" t="s">
        <v>1641</v>
      </c>
      <c r="G12" s="552"/>
      <c r="H12" s="552"/>
      <c r="I12" s="552"/>
      <c r="J12" s="553"/>
      <c r="K12" s="111" t="s">
        <v>1220</v>
      </c>
      <c r="L12" s="551" t="s">
        <v>1221</v>
      </c>
      <c r="M12" s="552"/>
      <c r="N12" s="552"/>
      <c r="O12" s="553"/>
      <c r="P12" s="285"/>
      <c r="Q12" s="286"/>
      <c r="R12" s="285"/>
      <c r="S12" s="286"/>
      <c r="T12" s="285"/>
      <c r="U12" s="287"/>
    </row>
    <row r="13" spans="1:21" ht="30" x14ac:dyDescent="0.25">
      <c r="A13" s="274" t="s">
        <v>1622</v>
      </c>
      <c r="B13" s="247" t="s">
        <v>1515</v>
      </c>
      <c r="C13" s="323" t="s">
        <v>1514</v>
      </c>
      <c r="F13" s="551" t="s">
        <v>610</v>
      </c>
      <c r="G13" s="552"/>
      <c r="H13" s="552"/>
      <c r="I13" s="552"/>
      <c r="J13" s="553"/>
      <c r="K13" s="111" t="s">
        <v>624</v>
      </c>
      <c r="L13" s="551" t="s">
        <v>1642</v>
      </c>
      <c r="M13" s="552"/>
      <c r="N13" s="552"/>
      <c r="O13" s="553"/>
      <c r="P13" s="554"/>
      <c r="Q13" s="555"/>
      <c r="R13" s="554"/>
      <c r="S13" s="555"/>
      <c r="T13" s="554"/>
      <c r="U13" s="556"/>
    </row>
    <row r="14" spans="1:21" ht="30" x14ac:dyDescent="0.25">
      <c r="A14" s="274" t="s">
        <v>1337</v>
      </c>
      <c r="B14" s="247"/>
      <c r="C14" s="323"/>
      <c r="E14" s="231" t="s">
        <v>1262</v>
      </c>
      <c r="F14" s="551" t="s">
        <v>611</v>
      </c>
      <c r="G14" s="552"/>
      <c r="H14" s="552"/>
      <c r="I14" s="552"/>
      <c r="J14" s="553"/>
      <c r="K14" s="111" t="s">
        <v>625</v>
      </c>
      <c r="L14" s="551" t="s">
        <v>632</v>
      </c>
      <c r="M14" s="552"/>
      <c r="N14" s="552"/>
      <c r="O14" s="553"/>
      <c r="P14" s="554"/>
      <c r="Q14" s="555"/>
      <c r="R14" s="554"/>
      <c r="S14" s="555"/>
      <c r="T14" s="554"/>
      <c r="U14" s="556"/>
    </row>
    <row r="15" spans="1:21" ht="60" x14ac:dyDescent="0.25">
      <c r="A15" s="274" t="s">
        <v>1337</v>
      </c>
      <c r="B15" s="247"/>
      <c r="C15" s="323"/>
      <c r="E15" s="231" t="s">
        <v>1263</v>
      </c>
      <c r="F15" s="551" t="s">
        <v>1326</v>
      </c>
      <c r="G15" s="557"/>
      <c r="H15" s="557"/>
      <c r="I15" s="557"/>
      <c r="J15" s="558"/>
      <c r="K15" s="111" t="s">
        <v>626</v>
      </c>
      <c r="L15" s="551" t="s">
        <v>1327</v>
      </c>
      <c r="M15" s="552"/>
      <c r="N15" s="552"/>
      <c r="O15" s="553"/>
      <c r="P15" s="554"/>
      <c r="Q15" s="555"/>
      <c r="R15" s="554"/>
      <c r="S15" s="555"/>
      <c r="T15" s="554"/>
      <c r="U15" s="556"/>
    </row>
    <row r="16" spans="1:21" x14ac:dyDescent="0.25">
      <c r="A16" s="274" t="s">
        <v>1337</v>
      </c>
      <c r="B16" s="247"/>
      <c r="C16" s="323"/>
      <c r="F16" s="562" t="s">
        <v>612</v>
      </c>
      <c r="G16" s="552"/>
      <c r="H16" s="552"/>
      <c r="I16" s="563"/>
      <c r="J16" s="564"/>
      <c r="K16" s="111" t="s">
        <v>627</v>
      </c>
      <c r="L16" s="361" t="s">
        <v>633</v>
      </c>
      <c r="M16" s="439"/>
      <c r="N16" s="439"/>
      <c r="O16" s="439"/>
      <c r="P16" s="554"/>
      <c r="Q16" s="555"/>
      <c r="R16" s="554"/>
      <c r="S16" s="555"/>
      <c r="T16" s="554"/>
      <c r="U16" s="556"/>
    </row>
    <row r="17" spans="1:21" ht="120" x14ac:dyDescent="0.25">
      <c r="A17" s="274" t="s">
        <v>1337</v>
      </c>
      <c r="B17" s="247"/>
      <c r="C17" s="323"/>
      <c r="E17" s="231" t="s">
        <v>1264</v>
      </c>
      <c r="F17" s="562" t="s">
        <v>613</v>
      </c>
      <c r="G17" s="552"/>
      <c r="H17" s="552"/>
      <c r="I17" s="563"/>
      <c r="J17" s="564"/>
      <c r="K17" s="111" t="s">
        <v>628</v>
      </c>
      <c r="L17" s="361" t="s">
        <v>898</v>
      </c>
      <c r="M17" s="439"/>
      <c r="N17" s="439"/>
      <c r="O17" s="439"/>
      <c r="P17" s="554"/>
      <c r="Q17" s="555"/>
      <c r="R17" s="554"/>
      <c r="S17" s="555"/>
      <c r="T17" s="554"/>
      <c r="U17" s="556"/>
    </row>
    <row r="18" spans="1:21" x14ac:dyDescent="0.25">
      <c r="A18" s="274" t="s">
        <v>1337</v>
      </c>
      <c r="B18" s="247"/>
      <c r="C18" s="323"/>
      <c r="F18" s="559" t="s">
        <v>614</v>
      </c>
      <c r="G18" s="560"/>
      <c r="H18" s="560"/>
      <c r="I18" s="560"/>
      <c r="J18" s="560"/>
      <c r="K18" s="560"/>
      <c r="L18" s="560"/>
      <c r="M18" s="560"/>
      <c r="N18" s="560"/>
      <c r="O18" s="560"/>
      <c r="P18" s="560"/>
      <c r="Q18" s="560"/>
      <c r="R18" s="560"/>
      <c r="S18" s="560"/>
      <c r="T18" s="560"/>
      <c r="U18" s="561"/>
    </row>
    <row r="19" spans="1:21" x14ac:dyDescent="0.25">
      <c r="A19" s="274" t="s">
        <v>1337</v>
      </c>
      <c r="B19" s="247"/>
      <c r="C19" s="323"/>
      <c r="F19" s="562" t="s">
        <v>615</v>
      </c>
      <c r="G19" s="552"/>
      <c r="H19" s="552"/>
      <c r="I19" s="563"/>
      <c r="J19" s="564"/>
      <c r="K19" s="111" t="s">
        <v>629</v>
      </c>
      <c r="L19" s="361" t="s">
        <v>634</v>
      </c>
      <c r="M19" s="439"/>
      <c r="N19" s="439"/>
      <c r="O19" s="439"/>
      <c r="P19" s="554"/>
      <c r="Q19" s="555"/>
      <c r="R19" s="554"/>
      <c r="S19" s="555"/>
      <c r="T19" s="554"/>
      <c r="U19" s="556"/>
    </row>
    <row r="20" spans="1:21" ht="60" x14ac:dyDescent="0.25">
      <c r="A20" s="274" t="s">
        <v>1337</v>
      </c>
      <c r="B20" s="247"/>
      <c r="C20" s="323"/>
      <c r="E20" s="231" t="s">
        <v>1263</v>
      </c>
      <c r="F20" s="562" t="s">
        <v>616</v>
      </c>
      <c r="G20" s="552"/>
      <c r="H20" s="552"/>
      <c r="I20" s="563"/>
      <c r="J20" s="564"/>
      <c r="K20" s="111" t="s">
        <v>630</v>
      </c>
      <c r="L20" s="361" t="s">
        <v>635</v>
      </c>
      <c r="M20" s="439"/>
      <c r="N20" s="439"/>
      <c r="O20" s="439"/>
      <c r="P20" s="554"/>
      <c r="Q20" s="555"/>
      <c r="R20" s="554"/>
      <c r="S20" s="555"/>
      <c r="T20" s="554"/>
      <c r="U20" s="556"/>
    </row>
    <row r="21" spans="1:21" x14ac:dyDescent="0.25">
      <c r="A21" s="274" t="s">
        <v>1337</v>
      </c>
      <c r="B21" s="247"/>
      <c r="C21" s="323"/>
      <c r="F21" s="562" t="s">
        <v>617</v>
      </c>
      <c r="G21" s="552"/>
      <c r="H21" s="552"/>
      <c r="I21" s="563"/>
      <c r="J21" s="564"/>
      <c r="K21" s="111" t="s">
        <v>629</v>
      </c>
      <c r="L21" s="361" t="s">
        <v>636</v>
      </c>
      <c r="M21" s="439"/>
      <c r="N21" s="439"/>
      <c r="O21" s="439"/>
      <c r="P21" s="554"/>
      <c r="Q21" s="555"/>
      <c r="R21" s="554"/>
      <c r="S21" s="555"/>
      <c r="T21" s="554"/>
      <c r="U21" s="556"/>
    </row>
    <row r="22" spans="1:21" ht="60" customHeight="1" x14ac:dyDescent="0.25">
      <c r="A22" s="274" t="s">
        <v>1622</v>
      </c>
      <c r="B22" s="247" t="s">
        <v>1515</v>
      </c>
      <c r="C22" s="323" t="s">
        <v>1516</v>
      </c>
      <c r="E22" s="231" t="s">
        <v>1263</v>
      </c>
      <c r="F22" s="562" t="s">
        <v>618</v>
      </c>
      <c r="G22" s="552"/>
      <c r="H22" s="552"/>
      <c r="I22" s="563"/>
      <c r="J22" s="564"/>
      <c r="K22" s="111" t="s">
        <v>630</v>
      </c>
      <c r="L22" s="361" t="s">
        <v>1646</v>
      </c>
      <c r="M22" s="361"/>
      <c r="N22" s="361"/>
      <c r="O22" s="361"/>
      <c r="P22" s="554"/>
      <c r="Q22" s="555"/>
      <c r="R22" s="554"/>
      <c r="S22" s="555"/>
      <c r="T22" s="554"/>
      <c r="U22" s="556"/>
    </row>
    <row r="23" spans="1:21" ht="15" customHeight="1" x14ac:dyDescent="0.25">
      <c r="A23" s="274" t="s">
        <v>1337</v>
      </c>
      <c r="B23" s="247"/>
      <c r="C23" s="323"/>
      <c r="F23" s="562" t="s">
        <v>619</v>
      </c>
      <c r="G23" s="563"/>
      <c r="H23" s="563"/>
      <c r="I23" s="563"/>
      <c r="J23" s="564"/>
      <c r="K23" s="111" t="s">
        <v>629</v>
      </c>
      <c r="L23" s="361" t="s">
        <v>637</v>
      </c>
      <c r="M23" s="439"/>
      <c r="N23" s="439"/>
      <c r="O23" s="439"/>
      <c r="P23" s="554"/>
      <c r="Q23" s="555"/>
      <c r="R23" s="554"/>
      <c r="S23" s="555"/>
      <c r="T23" s="554"/>
      <c r="U23" s="556"/>
    </row>
    <row r="24" spans="1:21" ht="60" customHeight="1" x14ac:dyDescent="0.25">
      <c r="A24" s="274" t="s">
        <v>1622</v>
      </c>
      <c r="B24" s="247" t="s">
        <v>1515</v>
      </c>
      <c r="C24" s="323" t="s">
        <v>1516</v>
      </c>
      <c r="E24" s="231" t="s">
        <v>1263</v>
      </c>
      <c r="F24" s="562" t="s">
        <v>620</v>
      </c>
      <c r="G24" s="552"/>
      <c r="H24" s="552"/>
      <c r="I24" s="563"/>
      <c r="J24" s="564"/>
      <c r="K24" s="111" t="s">
        <v>630</v>
      </c>
      <c r="L24" s="361" t="s">
        <v>1646</v>
      </c>
      <c r="M24" s="439"/>
      <c r="N24" s="439"/>
      <c r="O24" s="439"/>
      <c r="P24" s="554"/>
      <c r="Q24" s="555"/>
      <c r="R24" s="554"/>
      <c r="S24" s="555"/>
      <c r="T24" s="554"/>
      <c r="U24" s="556"/>
    </row>
    <row r="25" spans="1:21" ht="15" customHeight="1" x14ac:dyDescent="0.25">
      <c r="A25" s="274" t="s">
        <v>1337</v>
      </c>
      <c r="B25" s="247"/>
      <c r="C25" s="323"/>
      <c r="F25" s="562" t="s">
        <v>621</v>
      </c>
      <c r="G25" s="552"/>
      <c r="H25" s="552"/>
      <c r="I25" s="563"/>
      <c r="J25" s="564"/>
      <c r="K25" s="111" t="s">
        <v>629</v>
      </c>
      <c r="L25" s="361" t="s">
        <v>638</v>
      </c>
      <c r="M25" s="439"/>
      <c r="N25" s="439"/>
      <c r="O25" s="439"/>
      <c r="P25" s="554"/>
      <c r="Q25" s="555"/>
      <c r="R25" s="554"/>
      <c r="S25" s="555"/>
      <c r="T25" s="554"/>
      <c r="U25" s="556"/>
    </row>
    <row r="26" spans="1:21" ht="60" customHeight="1" x14ac:dyDescent="0.25">
      <c r="A26" s="274" t="s">
        <v>1337</v>
      </c>
      <c r="B26" s="247"/>
      <c r="C26" s="323"/>
      <c r="E26" s="231" t="s">
        <v>1263</v>
      </c>
      <c r="F26" s="562" t="s">
        <v>622</v>
      </c>
      <c r="G26" s="552"/>
      <c r="H26" s="552"/>
      <c r="I26" s="563"/>
      <c r="J26" s="564"/>
      <c r="K26" s="111" t="s">
        <v>630</v>
      </c>
      <c r="L26" s="361" t="s">
        <v>641</v>
      </c>
      <c r="M26" s="439"/>
      <c r="N26" s="439"/>
      <c r="O26" s="439"/>
      <c r="P26" s="554"/>
      <c r="Q26" s="555"/>
      <c r="R26" s="554"/>
      <c r="S26" s="555"/>
      <c r="T26" s="554"/>
      <c r="U26" s="556"/>
    </row>
    <row r="27" spans="1:21" ht="60" customHeight="1" x14ac:dyDescent="0.25">
      <c r="A27" s="274" t="s">
        <v>1337</v>
      </c>
      <c r="B27" s="247"/>
      <c r="C27" s="323"/>
      <c r="E27" s="231" t="s">
        <v>1263</v>
      </c>
      <c r="F27" s="562" t="s">
        <v>1067</v>
      </c>
      <c r="G27" s="552"/>
      <c r="H27" s="552"/>
      <c r="I27" s="563"/>
      <c r="J27" s="564"/>
      <c r="K27" s="111" t="s">
        <v>630</v>
      </c>
      <c r="L27" s="361" t="s">
        <v>1068</v>
      </c>
      <c r="M27" s="439"/>
      <c r="N27" s="439"/>
      <c r="O27" s="439"/>
      <c r="P27" s="554"/>
      <c r="Q27" s="555"/>
      <c r="R27" s="554"/>
      <c r="S27" s="555"/>
      <c r="T27" s="554"/>
      <c r="U27" s="556"/>
    </row>
    <row r="28" spans="1:21" ht="15" customHeight="1" x14ac:dyDescent="0.25">
      <c r="A28" s="274" t="s">
        <v>1337</v>
      </c>
      <c r="B28" s="247"/>
      <c r="C28" s="323"/>
      <c r="F28" s="562" t="s">
        <v>639</v>
      </c>
      <c r="G28" s="552"/>
      <c r="H28" s="552"/>
      <c r="I28" s="563"/>
      <c r="J28" s="564"/>
      <c r="K28" s="111" t="s">
        <v>629</v>
      </c>
      <c r="L28" s="361" t="s">
        <v>642</v>
      </c>
      <c r="M28" s="439"/>
      <c r="N28" s="439"/>
      <c r="O28" s="439"/>
      <c r="P28" s="554"/>
      <c r="Q28" s="555"/>
      <c r="R28" s="554"/>
      <c r="S28" s="555"/>
      <c r="T28" s="554"/>
      <c r="U28" s="556"/>
    </row>
    <row r="29" spans="1:21" ht="60" customHeight="1" x14ac:dyDescent="0.25">
      <c r="A29" s="274" t="s">
        <v>1337</v>
      </c>
      <c r="B29" s="247"/>
      <c r="C29" s="323"/>
      <c r="E29" s="231" t="s">
        <v>1263</v>
      </c>
      <c r="F29" s="562" t="s">
        <v>640</v>
      </c>
      <c r="G29" s="552"/>
      <c r="H29" s="552"/>
      <c r="I29" s="563"/>
      <c r="J29" s="564"/>
      <c r="K29" s="111" t="s">
        <v>630</v>
      </c>
      <c r="L29" s="361" t="s">
        <v>1401</v>
      </c>
      <c r="M29" s="439"/>
      <c r="N29" s="439"/>
      <c r="O29" s="439"/>
      <c r="P29" s="554"/>
      <c r="Q29" s="555"/>
      <c r="R29" s="554"/>
      <c r="S29" s="555"/>
      <c r="T29" s="554"/>
      <c r="U29" s="556"/>
    </row>
    <row r="30" spans="1:21" ht="30" customHeight="1" x14ac:dyDescent="0.25">
      <c r="A30" s="274" t="s">
        <v>1622</v>
      </c>
      <c r="B30" s="247" t="s">
        <v>1515</v>
      </c>
      <c r="C30" s="323" t="s">
        <v>1517</v>
      </c>
      <c r="F30" s="562" t="s">
        <v>1648</v>
      </c>
      <c r="G30" s="552"/>
      <c r="H30" s="552"/>
      <c r="I30" s="563"/>
      <c r="J30" s="564"/>
      <c r="K30" s="111" t="s">
        <v>1644</v>
      </c>
      <c r="L30" s="361" t="s">
        <v>1643</v>
      </c>
      <c r="M30" s="439"/>
      <c r="N30" s="439"/>
      <c r="O30" s="439"/>
      <c r="P30" s="554"/>
      <c r="Q30" s="555"/>
      <c r="R30" s="554"/>
      <c r="S30" s="555"/>
      <c r="T30" s="554"/>
      <c r="U30" s="556"/>
    </row>
    <row r="31" spans="1:21" ht="44.25" customHeight="1" thickBot="1" x14ac:dyDescent="0.3">
      <c r="A31" s="274" t="s">
        <v>1622</v>
      </c>
      <c r="B31" s="247" t="s">
        <v>1564</v>
      </c>
      <c r="C31" s="323" t="s">
        <v>1565</v>
      </c>
      <c r="F31" s="569" t="s">
        <v>623</v>
      </c>
      <c r="G31" s="570"/>
      <c r="H31" s="570"/>
      <c r="I31" s="571"/>
      <c r="J31" s="572"/>
      <c r="K31" s="288" t="s">
        <v>631</v>
      </c>
      <c r="L31" s="573" t="s">
        <v>1645</v>
      </c>
      <c r="M31" s="574"/>
      <c r="N31" s="574"/>
      <c r="O31" s="574"/>
      <c r="P31" s="575"/>
      <c r="Q31" s="576"/>
      <c r="R31" s="575"/>
      <c r="S31" s="576"/>
      <c r="T31" s="575"/>
      <c r="U31" s="577"/>
    </row>
    <row r="32" spans="1:21" ht="15.75" thickBot="1" x14ac:dyDescent="0.3">
      <c r="A32" s="274" t="s">
        <v>1337</v>
      </c>
      <c r="B32" s="247"/>
      <c r="C32" s="322"/>
      <c r="F32" s="133"/>
      <c r="G32" s="133"/>
      <c r="H32" s="133"/>
      <c r="I32" s="133"/>
      <c r="J32" s="133"/>
      <c r="K32" s="133"/>
      <c r="L32" s="133"/>
      <c r="M32" s="133"/>
      <c r="N32" s="133"/>
      <c r="O32" s="133"/>
    </row>
    <row r="33" spans="1:21" ht="15.75" thickBot="1" x14ac:dyDescent="0.3">
      <c r="A33" s="274" t="s">
        <v>1337</v>
      </c>
      <c r="B33" s="247"/>
      <c r="C33" s="323"/>
      <c r="F33" s="535" t="s">
        <v>1211</v>
      </c>
      <c r="G33" s="536"/>
      <c r="H33" s="536"/>
      <c r="I33" s="536"/>
      <c r="J33" s="536"/>
      <c r="K33" s="536"/>
      <c r="L33" s="536"/>
      <c r="M33" s="536"/>
      <c r="N33" s="536"/>
      <c r="O33" s="536"/>
      <c r="P33" s="536"/>
      <c r="Q33" s="536"/>
      <c r="R33" s="536"/>
      <c r="S33" s="536"/>
      <c r="T33" s="536"/>
      <c r="U33" s="537"/>
    </row>
    <row r="34" spans="1:21" x14ac:dyDescent="0.25">
      <c r="A34" s="274" t="s">
        <v>1337</v>
      </c>
      <c r="B34" s="247"/>
      <c r="C34" s="323"/>
      <c r="F34" s="565" t="s">
        <v>643</v>
      </c>
      <c r="G34" s="544"/>
      <c r="H34" s="544"/>
      <c r="I34" s="544"/>
      <c r="J34" s="544"/>
      <c r="K34" s="544" t="s">
        <v>607</v>
      </c>
      <c r="L34" s="544" t="s">
        <v>608</v>
      </c>
      <c r="M34" s="544"/>
      <c r="N34" s="544"/>
      <c r="O34" s="544"/>
      <c r="P34" s="567" t="s">
        <v>609</v>
      </c>
      <c r="Q34" s="567"/>
      <c r="R34" s="567"/>
      <c r="S34" s="567"/>
      <c r="T34" s="567"/>
      <c r="U34" s="568"/>
    </row>
    <row r="35" spans="1:21" x14ac:dyDescent="0.25">
      <c r="A35" s="274" t="s">
        <v>1337</v>
      </c>
      <c r="B35" s="247"/>
      <c r="C35" s="323"/>
      <c r="F35" s="566"/>
      <c r="G35" s="370"/>
      <c r="H35" s="370"/>
      <c r="I35" s="370"/>
      <c r="J35" s="370"/>
      <c r="K35" s="370"/>
      <c r="L35" s="370"/>
      <c r="M35" s="370"/>
      <c r="N35" s="370"/>
      <c r="O35" s="370"/>
      <c r="P35" s="548" t="s">
        <v>1398</v>
      </c>
      <c r="Q35" s="549"/>
      <c r="R35" s="548" t="s">
        <v>1399</v>
      </c>
      <c r="S35" s="549"/>
      <c r="T35" s="548" t="s">
        <v>1400</v>
      </c>
      <c r="U35" s="550"/>
    </row>
    <row r="36" spans="1:21" x14ac:dyDescent="0.25">
      <c r="A36" s="274" t="s">
        <v>1337</v>
      </c>
      <c r="B36" s="247"/>
      <c r="C36" s="323"/>
      <c r="F36" s="578" t="s">
        <v>644</v>
      </c>
      <c r="G36" s="361"/>
      <c r="H36" s="361"/>
      <c r="I36" s="361"/>
      <c r="J36" s="361"/>
      <c r="K36" s="111" t="s">
        <v>653</v>
      </c>
      <c r="L36" s="361" t="s">
        <v>663</v>
      </c>
      <c r="M36" s="361"/>
      <c r="N36" s="361"/>
      <c r="O36" s="361"/>
      <c r="P36" s="579"/>
      <c r="Q36" s="579"/>
      <c r="R36" s="579"/>
      <c r="S36" s="579"/>
      <c r="T36" s="579"/>
      <c r="U36" s="580"/>
    </row>
    <row r="37" spans="1:21" ht="30" x14ac:dyDescent="0.25">
      <c r="A37" s="274" t="s">
        <v>1337</v>
      </c>
      <c r="B37" s="247"/>
      <c r="C37" s="323"/>
      <c r="E37" s="231" t="s">
        <v>1262</v>
      </c>
      <c r="F37" s="578" t="s">
        <v>645</v>
      </c>
      <c r="G37" s="361"/>
      <c r="H37" s="361"/>
      <c r="I37" s="361"/>
      <c r="J37" s="361"/>
      <c r="K37" s="111" t="s">
        <v>654</v>
      </c>
      <c r="L37" s="361" t="s">
        <v>664</v>
      </c>
      <c r="M37" s="361"/>
      <c r="N37" s="361"/>
      <c r="O37" s="361"/>
      <c r="P37" s="579"/>
      <c r="Q37" s="579"/>
      <c r="R37" s="579"/>
      <c r="S37" s="579"/>
      <c r="T37" s="579"/>
      <c r="U37" s="580"/>
    </row>
    <row r="38" spans="1:21" x14ac:dyDescent="0.25">
      <c r="A38" s="274" t="s">
        <v>1337</v>
      </c>
      <c r="B38" s="247"/>
      <c r="C38" s="323"/>
      <c r="F38" s="578" t="s">
        <v>646</v>
      </c>
      <c r="G38" s="361"/>
      <c r="H38" s="361"/>
      <c r="I38" s="361"/>
      <c r="J38" s="361"/>
      <c r="K38" s="111" t="s">
        <v>655</v>
      </c>
      <c r="L38" s="361" t="s">
        <v>838</v>
      </c>
      <c r="M38" s="361"/>
      <c r="N38" s="361"/>
      <c r="O38" s="361"/>
      <c r="P38" s="579"/>
      <c r="Q38" s="579"/>
      <c r="R38" s="579"/>
      <c r="S38" s="579"/>
      <c r="T38" s="579"/>
      <c r="U38" s="580"/>
    </row>
    <row r="39" spans="1:21" x14ac:dyDescent="0.25">
      <c r="A39" s="274" t="s">
        <v>1337</v>
      </c>
      <c r="B39" s="247"/>
      <c r="C39" s="323"/>
      <c r="F39" s="578" t="s">
        <v>647</v>
      </c>
      <c r="G39" s="361"/>
      <c r="H39" s="361"/>
      <c r="I39" s="361"/>
      <c r="J39" s="361"/>
      <c r="K39" s="111" t="s">
        <v>656</v>
      </c>
      <c r="L39" s="361" t="s">
        <v>835</v>
      </c>
      <c r="M39" s="361"/>
      <c r="N39" s="361"/>
      <c r="O39" s="361"/>
      <c r="P39" s="579"/>
      <c r="Q39" s="579"/>
      <c r="R39" s="579"/>
      <c r="S39" s="579"/>
      <c r="T39" s="579"/>
      <c r="U39" s="580"/>
    </row>
    <row r="40" spans="1:21" x14ac:dyDescent="0.25">
      <c r="A40" s="274" t="s">
        <v>1337</v>
      </c>
      <c r="B40" s="247"/>
      <c r="C40" s="323"/>
      <c r="F40" s="578" t="s">
        <v>648</v>
      </c>
      <c r="G40" s="361"/>
      <c r="H40" s="361"/>
      <c r="I40" s="361"/>
      <c r="J40" s="361"/>
      <c r="K40" s="111" t="s">
        <v>657</v>
      </c>
      <c r="L40" s="361" t="s">
        <v>836</v>
      </c>
      <c r="M40" s="361"/>
      <c r="N40" s="361"/>
      <c r="O40" s="361"/>
      <c r="P40" s="579"/>
      <c r="Q40" s="579"/>
      <c r="R40" s="579"/>
      <c r="S40" s="579"/>
      <c r="T40" s="579"/>
      <c r="U40" s="580"/>
    </row>
    <row r="41" spans="1:21" x14ac:dyDescent="0.25">
      <c r="A41" s="274" t="s">
        <v>1337</v>
      </c>
      <c r="B41" s="247"/>
      <c r="C41" s="323"/>
      <c r="F41" s="578" t="s">
        <v>649</v>
      </c>
      <c r="G41" s="361"/>
      <c r="H41" s="361"/>
      <c r="I41" s="361"/>
      <c r="J41" s="361"/>
      <c r="K41" s="111" t="s">
        <v>658</v>
      </c>
      <c r="L41" s="361" t="s">
        <v>665</v>
      </c>
      <c r="M41" s="361"/>
      <c r="N41" s="361"/>
      <c r="O41" s="361"/>
      <c r="P41" s="579"/>
      <c r="Q41" s="579"/>
      <c r="R41" s="579"/>
      <c r="S41" s="579"/>
      <c r="T41" s="579"/>
      <c r="U41" s="580"/>
    </row>
    <row r="42" spans="1:21" ht="30" x14ac:dyDescent="0.25">
      <c r="A42" s="274" t="s">
        <v>1337</v>
      </c>
      <c r="B42" s="247"/>
      <c r="C42" s="323"/>
      <c r="E42" s="231" t="s">
        <v>1262</v>
      </c>
      <c r="F42" s="578" t="s">
        <v>650</v>
      </c>
      <c r="G42" s="361"/>
      <c r="H42" s="361"/>
      <c r="I42" s="361"/>
      <c r="J42" s="361"/>
      <c r="K42" s="111" t="s">
        <v>659</v>
      </c>
      <c r="L42" s="361" t="s">
        <v>664</v>
      </c>
      <c r="M42" s="361"/>
      <c r="N42" s="361"/>
      <c r="O42" s="361"/>
      <c r="P42" s="579"/>
      <c r="Q42" s="579"/>
      <c r="R42" s="579"/>
      <c r="S42" s="579"/>
      <c r="T42" s="579"/>
      <c r="U42" s="580"/>
    </row>
    <row r="43" spans="1:21" x14ac:dyDescent="0.25">
      <c r="A43" s="274" t="s">
        <v>1337</v>
      </c>
      <c r="B43" s="247"/>
      <c r="C43" s="323"/>
      <c r="F43" s="578" t="s">
        <v>651</v>
      </c>
      <c r="G43" s="361"/>
      <c r="H43" s="361"/>
      <c r="I43" s="361"/>
      <c r="J43" s="361"/>
      <c r="K43" s="111" t="s">
        <v>660</v>
      </c>
      <c r="L43" s="361" t="s">
        <v>666</v>
      </c>
      <c r="M43" s="361"/>
      <c r="N43" s="361"/>
      <c r="O43" s="361"/>
      <c r="P43" s="579"/>
      <c r="Q43" s="579"/>
      <c r="R43" s="579"/>
      <c r="S43" s="579"/>
      <c r="T43" s="579"/>
      <c r="U43" s="580"/>
    </row>
    <row r="44" spans="1:21" x14ac:dyDescent="0.25">
      <c r="A44" s="274" t="s">
        <v>1337</v>
      </c>
      <c r="B44" s="247"/>
      <c r="C44" s="323"/>
      <c r="F44" s="578" t="s">
        <v>447</v>
      </c>
      <c r="G44" s="361"/>
      <c r="H44" s="361"/>
      <c r="I44" s="361"/>
      <c r="J44" s="361"/>
      <c r="K44" s="111" t="s">
        <v>661</v>
      </c>
      <c r="L44" s="361" t="s">
        <v>666</v>
      </c>
      <c r="M44" s="361"/>
      <c r="N44" s="361"/>
      <c r="O44" s="361"/>
      <c r="P44" s="579"/>
      <c r="Q44" s="579"/>
      <c r="R44" s="579"/>
      <c r="S44" s="579"/>
      <c r="T44" s="579"/>
      <c r="U44" s="580"/>
    </row>
    <row r="45" spans="1:21" ht="15.75" thickBot="1" x14ac:dyDescent="0.3">
      <c r="A45" s="274" t="s">
        <v>1337</v>
      </c>
      <c r="B45" s="247"/>
      <c r="C45" s="323"/>
      <c r="F45" s="586" t="s">
        <v>652</v>
      </c>
      <c r="G45" s="573"/>
      <c r="H45" s="573"/>
      <c r="I45" s="573"/>
      <c r="J45" s="573"/>
      <c r="K45" s="288" t="s">
        <v>662</v>
      </c>
      <c r="L45" s="573" t="s">
        <v>667</v>
      </c>
      <c r="M45" s="573"/>
      <c r="N45" s="573"/>
      <c r="O45" s="573"/>
      <c r="P45" s="587"/>
      <c r="Q45" s="587"/>
      <c r="R45" s="587"/>
      <c r="S45" s="587"/>
      <c r="T45" s="587"/>
      <c r="U45" s="588"/>
    </row>
    <row r="46" spans="1:21" ht="15.75" thickBot="1" x14ac:dyDescent="0.3">
      <c r="A46" s="274" t="s">
        <v>1337</v>
      </c>
      <c r="B46" s="247"/>
      <c r="C46" s="322"/>
      <c r="F46" s="133"/>
      <c r="G46" s="133"/>
      <c r="H46" s="133"/>
      <c r="I46" s="133"/>
      <c r="J46" s="133"/>
      <c r="K46" s="133"/>
      <c r="L46" s="133"/>
      <c r="M46" s="133"/>
      <c r="N46" s="133"/>
      <c r="O46" s="133"/>
    </row>
    <row r="47" spans="1:21" x14ac:dyDescent="0.25">
      <c r="A47" s="274" t="s">
        <v>1337</v>
      </c>
      <c r="B47" s="247"/>
      <c r="C47" s="323"/>
      <c r="F47" s="581" t="s">
        <v>47</v>
      </c>
      <c r="G47" s="582"/>
      <c r="H47" s="582"/>
      <c r="I47" s="582"/>
      <c r="J47" s="582"/>
      <c r="K47" s="582"/>
      <c r="L47" s="582"/>
      <c r="M47" s="582"/>
      <c r="N47" s="582"/>
      <c r="O47" s="582"/>
      <c r="P47" s="582"/>
      <c r="Q47" s="582"/>
      <c r="R47" s="582"/>
      <c r="S47" s="582"/>
      <c r="T47" s="582"/>
      <c r="U47" s="583"/>
    </row>
    <row r="48" spans="1:21" x14ac:dyDescent="0.25">
      <c r="A48" s="274" t="s">
        <v>1337</v>
      </c>
      <c r="B48" s="247"/>
      <c r="C48" s="323"/>
      <c r="F48" s="566" t="s">
        <v>643</v>
      </c>
      <c r="G48" s="370"/>
      <c r="H48" s="370"/>
      <c r="I48" s="370"/>
      <c r="J48" s="370"/>
      <c r="K48" s="370" t="s">
        <v>607</v>
      </c>
      <c r="L48" s="370" t="s">
        <v>608</v>
      </c>
      <c r="M48" s="370"/>
      <c r="N48" s="370"/>
      <c r="O48" s="370"/>
      <c r="P48" s="584" t="s">
        <v>609</v>
      </c>
      <c r="Q48" s="584"/>
      <c r="R48" s="584"/>
      <c r="S48" s="584"/>
      <c r="T48" s="584"/>
      <c r="U48" s="585"/>
    </row>
    <row r="49" spans="1:21" x14ac:dyDescent="0.25">
      <c r="A49" s="274" t="s">
        <v>1337</v>
      </c>
      <c r="B49" s="247"/>
      <c r="C49" s="323"/>
      <c r="F49" s="566"/>
      <c r="G49" s="370"/>
      <c r="H49" s="370"/>
      <c r="I49" s="370"/>
      <c r="J49" s="370"/>
      <c r="K49" s="370"/>
      <c r="L49" s="370"/>
      <c r="M49" s="370"/>
      <c r="N49" s="370"/>
      <c r="O49" s="370"/>
      <c r="P49" s="548" t="s">
        <v>1398</v>
      </c>
      <c r="Q49" s="549"/>
      <c r="R49" s="548" t="s">
        <v>1399</v>
      </c>
      <c r="S49" s="549"/>
      <c r="T49" s="548" t="s">
        <v>1400</v>
      </c>
      <c r="U49" s="550"/>
    </row>
    <row r="50" spans="1:21" x14ac:dyDescent="0.25">
      <c r="A50" s="274" t="s">
        <v>1337</v>
      </c>
      <c r="B50" s="247"/>
      <c r="C50" s="323"/>
      <c r="F50" s="578" t="s">
        <v>644</v>
      </c>
      <c r="G50" s="361"/>
      <c r="H50" s="361"/>
      <c r="I50" s="361"/>
      <c r="J50" s="361"/>
      <c r="K50" s="111" t="s">
        <v>653</v>
      </c>
      <c r="L50" s="361" t="s">
        <v>668</v>
      </c>
      <c r="M50" s="361"/>
      <c r="N50" s="361"/>
      <c r="O50" s="361"/>
      <c r="P50" s="579"/>
      <c r="Q50" s="579"/>
      <c r="R50" s="579"/>
      <c r="S50" s="579"/>
      <c r="T50" s="579"/>
      <c r="U50" s="580"/>
    </row>
    <row r="51" spans="1:21" x14ac:dyDescent="0.25">
      <c r="A51" s="274" t="s">
        <v>1337</v>
      </c>
      <c r="B51" s="247"/>
      <c r="C51" s="323"/>
      <c r="F51" s="578" t="s">
        <v>646</v>
      </c>
      <c r="G51" s="361"/>
      <c r="H51" s="361"/>
      <c r="I51" s="361"/>
      <c r="J51" s="361"/>
      <c r="K51" s="111" t="s">
        <v>669</v>
      </c>
      <c r="L51" s="361" t="s">
        <v>837</v>
      </c>
      <c r="M51" s="361"/>
      <c r="N51" s="361"/>
      <c r="O51" s="361"/>
      <c r="P51" s="579"/>
      <c r="Q51" s="579"/>
      <c r="R51" s="579"/>
      <c r="S51" s="579"/>
      <c r="T51" s="579"/>
      <c r="U51" s="580"/>
    </row>
    <row r="52" spans="1:21" x14ac:dyDescent="0.25">
      <c r="A52" s="274" t="s">
        <v>1337</v>
      </c>
      <c r="B52" s="247"/>
      <c r="C52" s="323"/>
      <c r="F52" s="578" t="s">
        <v>647</v>
      </c>
      <c r="G52" s="361"/>
      <c r="H52" s="361"/>
      <c r="I52" s="361"/>
      <c r="J52" s="361"/>
      <c r="K52" s="111" t="s">
        <v>656</v>
      </c>
      <c r="L52" s="361" t="s">
        <v>835</v>
      </c>
      <c r="M52" s="361"/>
      <c r="N52" s="361"/>
      <c r="O52" s="361"/>
      <c r="P52" s="579"/>
      <c r="Q52" s="579"/>
      <c r="R52" s="579"/>
      <c r="S52" s="579"/>
      <c r="T52" s="579"/>
      <c r="U52" s="580"/>
    </row>
    <row r="53" spans="1:21" x14ac:dyDescent="0.25">
      <c r="A53" s="274" t="s">
        <v>1337</v>
      </c>
      <c r="B53" s="247"/>
      <c r="C53" s="323"/>
      <c r="F53" s="578" t="s">
        <v>671</v>
      </c>
      <c r="G53" s="361"/>
      <c r="H53" s="361"/>
      <c r="I53" s="361"/>
      <c r="J53" s="361"/>
      <c r="K53" s="111" t="s">
        <v>670</v>
      </c>
      <c r="L53" s="361" t="s">
        <v>665</v>
      </c>
      <c r="M53" s="361"/>
      <c r="N53" s="361"/>
      <c r="O53" s="361"/>
      <c r="P53" s="579"/>
      <c r="Q53" s="579"/>
      <c r="R53" s="579"/>
      <c r="S53" s="579"/>
      <c r="T53" s="579"/>
      <c r="U53" s="580"/>
    </row>
    <row r="54" spans="1:21" x14ac:dyDescent="0.25">
      <c r="A54" s="274" t="s">
        <v>1337</v>
      </c>
      <c r="B54" s="247"/>
      <c r="C54" s="323"/>
      <c r="F54" s="578" t="s">
        <v>651</v>
      </c>
      <c r="G54" s="361"/>
      <c r="H54" s="361"/>
      <c r="I54" s="361"/>
      <c r="J54" s="361"/>
      <c r="K54" s="111" t="s">
        <v>673</v>
      </c>
      <c r="L54" s="361" t="s">
        <v>666</v>
      </c>
      <c r="M54" s="361"/>
      <c r="N54" s="361"/>
      <c r="O54" s="361"/>
      <c r="P54" s="579"/>
      <c r="Q54" s="579"/>
      <c r="R54" s="579"/>
      <c r="S54" s="579"/>
      <c r="T54" s="579"/>
      <c r="U54" s="580"/>
    </row>
    <row r="55" spans="1:21" ht="30" x14ac:dyDescent="0.25">
      <c r="A55" s="274" t="s">
        <v>1337</v>
      </c>
      <c r="B55" s="247"/>
      <c r="C55" s="323"/>
      <c r="E55" s="231" t="s">
        <v>1262</v>
      </c>
      <c r="F55" s="578" t="s">
        <v>672</v>
      </c>
      <c r="G55" s="361"/>
      <c r="H55" s="361"/>
      <c r="I55" s="361"/>
      <c r="J55" s="361"/>
      <c r="K55" s="111" t="s">
        <v>674</v>
      </c>
      <c r="L55" s="361" t="s">
        <v>664</v>
      </c>
      <c r="M55" s="361"/>
      <c r="N55" s="361"/>
      <c r="O55" s="361"/>
      <c r="P55" s="579"/>
      <c r="Q55" s="579"/>
      <c r="R55" s="579"/>
      <c r="S55" s="579"/>
      <c r="T55" s="579"/>
      <c r="U55" s="580"/>
    </row>
    <row r="56" spans="1:21" x14ac:dyDescent="0.25">
      <c r="A56" s="274" t="s">
        <v>1337</v>
      </c>
      <c r="B56" s="247"/>
      <c r="C56" s="323"/>
      <c r="F56" s="578" t="s">
        <v>447</v>
      </c>
      <c r="G56" s="361"/>
      <c r="H56" s="361"/>
      <c r="I56" s="361"/>
      <c r="J56" s="361"/>
      <c r="K56" s="111" t="s">
        <v>675</v>
      </c>
      <c r="L56" s="361" t="s">
        <v>676</v>
      </c>
      <c r="M56" s="361"/>
      <c r="N56" s="361"/>
      <c r="O56" s="361"/>
      <c r="P56" s="579"/>
      <c r="Q56" s="579"/>
      <c r="R56" s="579"/>
      <c r="S56" s="579"/>
      <c r="T56" s="579"/>
      <c r="U56" s="580"/>
    </row>
    <row r="57" spans="1:21" ht="15.75" thickBot="1" x14ac:dyDescent="0.3">
      <c r="A57" s="274" t="s">
        <v>1337</v>
      </c>
      <c r="B57" s="247"/>
      <c r="C57" s="323"/>
      <c r="F57" s="586" t="s">
        <v>652</v>
      </c>
      <c r="G57" s="573"/>
      <c r="H57" s="573"/>
      <c r="I57" s="573"/>
      <c r="J57" s="573"/>
      <c r="K57" s="288" t="s">
        <v>662</v>
      </c>
      <c r="L57" s="573" t="s">
        <v>667</v>
      </c>
      <c r="M57" s="573"/>
      <c r="N57" s="573"/>
      <c r="O57" s="573"/>
      <c r="P57" s="587"/>
      <c r="Q57" s="587"/>
      <c r="R57" s="587"/>
      <c r="S57" s="587"/>
      <c r="T57" s="587"/>
      <c r="U57" s="588"/>
    </row>
    <row r="58" spans="1:21" ht="15.75" thickBot="1" x14ac:dyDescent="0.3">
      <c r="A58" s="274" t="s">
        <v>1337</v>
      </c>
      <c r="B58" s="247"/>
      <c r="C58" s="322"/>
      <c r="F58" s="289"/>
      <c r="G58" s="289"/>
      <c r="H58" s="289"/>
      <c r="I58" s="289"/>
      <c r="J58" s="289"/>
      <c r="K58" s="289"/>
      <c r="L58" s="289"/>
      <c r="M58" s="289"/>
      <c r="N58" s="289"/>
      <c r="O58" s="289"/>
      <c r="P58" s="274"/>
      <c r="Q58" s="274"/>
      <c r="R58" s="274"/>
      <c r="S58" s="274"/>
      <c r="T58" s="274"/>
      <c r="U58" s="274"/>
    </row>
    <row r="59" spans="1:21" x14ac:dyDescent="0.25">
      <c r="A59" s="274" t="s">
        <v>1337</v>
      </c>
      <c r="B59" s="247"/>
      <c r="C59" s="323"/>
      <c r="F59" s="581" t="s">
        <v>1163</v>
      </c>
      <c r="G59" s="582"/>
      <c r="H59" s="582"/>
      <c r="I59" s="582"/>
      <c r="J59" s="582"/>
      <c r="K59" s="582"/>
      <c r="L59" s="582"/>
      <c r="M59" s="582"/>
      <c r="N59" s="582"/>
      <c r="O59" s="582"/>
      <c r="P59" s="582"/>
      <c r="Q59" s="582"/>
      <c r="R59" s="582"/>
      <c r="S59" s="582"/>
      <c r="T59" s="582"/>
      <c r="U59" s="583"/>
    </row>
    <row r="60" spans="1:21" x14ac:dyDescent="0.25">
      <c r="A60" s="274" t="s">
        <v>1337</v>
      </c>
      <c r="B60" s="247"/>
      <c r="C60" s="323"/>
      <c r="F60" s="566" t="s">
        <v>643</v>
      </c>
      <c r="G60" s="370"/>
      <c r="H60" s="370"/>
      <c r="I60" s="370"/>
      <c r="J60" s="370"/>
      <c r="K60" s="370" t="s">
        <v>607</v>
      </c>
      <c r="L60" s="370" t="s">
        <v>608</v>
      </c>
      <c r="M60" s="370"/>
      <c r="N60" s="370"/>
      <c r="O60" s="370"/>
      <c r="P60" s="584" t="s">
        <v>609</v>
      </c>
      <c r="Q60" s="584"/>
      <c r="R60" s="584"/>
      <c r="S60" s="584"/>
      <c r="T60" s="584"/>
      <c r="U60" s="585"/>
    </row>
    <row r="61" spans="1:21" x14ac:dyDescent="0.25">
      <c r="A61" s="274" t="s">
        <v>1337</v>
      </c>
      <c r="B61" s="247"/>
      <c r="C61" s="323"/>
      <c r="F61" s="566"/>
      <c r="G61" s="370"/>
      <c r="H61" s="370"/>
      <c r="I61" s="370"/>
      <c r="J61" s="370"/>
      <c r="K61" s="370"/>
      <c r="L61" s="370"/>
      <c r="M61" s="370"/>
      <c r="N61" s="370"/>
      <c r="O61" s="370"/>
      <c r="P61" s="548" t="s">
        <v>1398</v>
      </c>
      <c r="Q61" s="549"/>
      <c r="R61" s="548" t="s">
        <v>1399</v>
      </c>
      <c r="S61" s="549"/>
      <c r="T61" s="548" t="s">
        <v>1400</v>
      </c>
      <c r="U61" s="550"/>
    </row>
    <row r="62" spans="1:21" x14ac:dyDescent="0.25">
      <c r="A62" s="274" t="s">
        <v>1337</v>
      </c>
      <c r="B62" s="247"/>
      <c r="C62" s="323"/>
      <c r="F62" s="578" t="s">
        <v>644</v>
      </c>
      <c r="G62" s="361"/>
      <c r="H62" s="361"/>
      <c r="I62" s="361"/>
      <c r="J62" s="361"/>
      <c r="K62" s="111" t="s">
        <v>653</v>
      </c>
      <c r="L62" s="361" t="s">
        <v>677</v>
      </c>
      <c r="M62" s="361"/>
      <c r="N62" s="361"/>
      <c r="O62" s="361"/>
      <c r="P62" s="579"/>
      <c r="Q62" s="579"/>
      <c r="R62" s="579"/>
      <c r="S62" s="579"/>
      <c r="T62" s="579"/>
      <c r="U62" s="580"/>
    </row>
    <row r="63" spans="1:21" x14ac:dyDescent="0.25">
      <c r="A63" s="274" t="s">
        <v>1337</v>
      </c>
      <c r="B63" s="247"/>
      <c r="C63" s="323"/>
      <c r="F63" s="578" t="s">
        <v>1045</v>
      </c>
      <c r="G63" s="361"/>
      <c r="H63" s="361"/>
      <c r="I63" s="361"/>
      <c r="J63" s="361"/>
      <c r="K63" s="111" t="s">
        <v>678</v>
      </c>
      <c r="L63" s="361" t="s">
        <v>666</v>
      </c>
      <c r="M63" s="361"/>
      <c r="N63" s="361"/>
      <c r="O63" s="361"/>
      <c r="P63" s="579"/>
      <c r="Q63" s="579"/>
      <c r="R63" s="579"/>
      <c r="S63" s="579"/>
      <c r="T63" s="579"/>
      <c r="U63" s="580"/>
    </row>
    <row r="64" spans="1:21" x14ac:dyDescent="0.25">
      <c r="A64" s="274" t="s">
        <v>1337</v>
      </c>
      <c r="B64" s="247"/>
      <c r="C64" s="323"/>
      <c r="F64" s="578" t="s">
        <v>681</v>
      </c>
      <c r="G64" s="361"/>
      <c r="H64" s="361"/>
      <c r="I64" s="361"/>
      <c r="J64" s="361"/>
      <c r="K64" s="111" t="s">
        <v>679</v>
      </c>
      <c r="L64" s="361" t="s">
        <v>683</v>
      </c>
      <c r="M64" s="361"/>
      <c r="N64" s="361"/>
      <c r="O64" s="361"/>
      <c r="P64" s="579"/>
      <c r="Q64" s="579"/>
      <c r="R64" s="579"/>
      <c r="S64" s="579"/>
      <c r="T64" s="579"/>
      <c r="U64" s="580"/>
    </row>
    <row r="65" spans="1:21" x14ac:dyDescent="0.25">
      <c r="A65" s="274" t="s">
        <v>1337</v>
      </c>
      <c r="B65" s="247"/>
      <c r="C65" s="323"/>
      <c r="F65" s="578" t="s">
        <v>682</v>
      </c>
      <c r="G65" s="361"/>
      <c r="H65" s="361"/>
      <c r="I65" s="361"/>
      <c r="J65" s="361"/>
      <c r="K65" s="111" t="s">
        <v>680</v>
      </c>
      <c r="L65" s="361" t="s">
        <v>684</v>
      </c>
      <c r="M65" s="361"/>
      <c r="N65" s="361"/>
      <c r="O65" s="361"/>
      <c r="P65" s="579"/>
      <c r="Q65" s="579"/>
      <c r="R65" s="579"/>
      <c r="S65" s="579"/>
      <c r="T65" s="579"/>
      <c r="U65" s="580"/>
    </row>
    <row r="66" spans="1:21" x14ac:dyDescent="0.25">
      <c r="A66" s="274" t="s">
        <v>1337</v>
      </c>
      <c r="B66" s="247"/>
      <c r="C66" s="323"/>
      <c r="F66" s="578" t="s">
        <v>789</v>
      </c>
      <c r="G66" s="361"/>
      <c r="H66" s="361"/>
      <c r="I66" s="361"/>
      <c r="J66" s="361"/>
      <c r="K66" s="111" t="s">
        <v>790</v>
      </c>
      <c r="L66" s="361" t="s">
        <v>858</v>
      </c>
      <c r="M66" s="361"/>
      <c r="N66" s="361"/>
      <c r="O66" s="361"/>
      <c r="P66" s="579"/>
      <c r="Q66" s="579"/>
      <c r="R66" s="579"/>
      <c r="S66" s="579"/>
      <c r="T66" s="579"/>
      <c r="U66" s="580"/>
    </row>
    <row r="67" spans="1:21" x14ac:dyDescent="0.25">
      <c r="A67" s="274" t="s">
        <v>1337</v>
      </c>
      <c r="B67" s="247"/>
      <c r="C67" s="323"/>
      <c r="F67" s="578" t="s">
        <v>791</v>
      </c>
      <c r="G67" s="361"/>
      <c r="H67" s="361"/>
      <c r="I67" s="361"/>
      <c r="J67" s="361"/>
      <c r="K67" s="111" t="s">
        <v>792</v>
      </c>
      <c r="L67" s="361" t="s">
        <v>685</v>
      </c>
      <c r="M67" s="361"/>
      <c r="N67" s="361"/>
      <c r="O67" s="361"/>
      <c r="P67" s="579"/>
      <c r="Q67" s="579"/>
      <c r="R67" s="579"/>
      <c r="S67" s="579"/>
      <c r="T67" s="579"/>
      <c r="U67" s="580"/>
    </row>
    <row r="68" spans="1:21" ht="15.75" thickBot="1" x14ac:dyDescent="0.3">
      <c r="A68" s="274" t="s">
        <v>1337</v>
      </c>
      <c r="B68" s="247"/>
      <c r="C68" s="323"/>
      <c r="F68" s="586" t="s">
        <v>652</v>
      </c>
      <c r="G68" s="573"/>
      <c r="H68" s="573"/>
      <c r="I68" s="573"/>
      <c r="J68" s="573"/>
      <c r="K68" s="288" t="s">
        <v>662</v>
      </c>
      <c r="L68" s="573" t="s">
        <v>667</v>
      </c>
      <c r="M68" s="573"/>
      <c r="N68" s="573"/>
      <c r="O68" s="573"/>
      <c r="P68" s="587"/>
      <c r="Q68" s="587"/>
      <c r="R68" s="587"/>
      <c r="S68" s="587"/>
      <c r="T68" s="587"/>
      <c r="U68" s="588"/>
    </row>
    <row r="69" spans="1:21" ht="15.75" thickBot="1" x14ac:dyDescent="0.3">
      <c r="A69" s="274" t="s">
        <v>1337</v>
      </c>
      <c r="B69" s="247"/>
      <c r="C69" s="322"/>
      <c r="F69" s="289"/>
      <c r="G69" s="289"/>
      <c r="H69" s="289"/>
      <c r="I69" s="289"/>
      <c r="J69" s="289"/>
      <c r="K69" s="289"/>
      <c r="L69" s="289"/>
      <c r="M69" s="289"/>
      <c r="N69" s="289"/>
      <c r="O69" s="289"/>
      <c r="P69" s="274"/>
      <c r="Q69" s="274"/>
      <c r="R69" s="274"/>
      <c r="S69" s="274"/>
      <c r="T69" s="274"/>
      <c r="U69" s="274"/>
    </row>
    <row r="70" spans="1:21" x14ac:dyDescent="0.25">
      <c r="A70" s="274" t="s">
        <v>1337</v>
      </c>
      <c r="B70" s="247"/>
      <c r="C70" s="323"/>
      <c r="F70" s="581" t="s">
        <v>1261</v>
      </c>
      <c r="G70" s="582"/>
      <c r="H70" s="582"/>
      <c r="I70" s="582"/>
      <c r="J70" s="582"/>
      <c r="K70" s="582"/>
      <c r="L70" s="582"/>
      <c r="M70" s="582"/>
      <c r="N70" s="582"/>
      <c r="O70" s="582"/>
      <c r="P70" s="582"/>
      <c r="Q70" s="582"/>
      <c r="R70" s="582"/>
      <c r="S70" s="582"/>
      <c r="T70" s="582"/>
      <c r="U70" s="583"/>
    </row>
    <row r="71" spans="1:21" x14ac:dyDescent="0.25">
      <c r="A71" s="274" t="s">
        <v>1337</v>
      </c>
      <c r="B71" s="247"/>
      <c r="C71" s="323"/>
      <c r="F71" s="566" t="s">
        <v>643</v>
      </c>
      <c r="G71" s="370"/>
      <c r="H71" s="370"/>
      <c r="I71" s="370"/>
      <c r="J71" s="370"/>
      <c r="K71" s="370" t="s">
        <v>607</v>
      </c>
      <c r="L71" s="370" t="s">
        <v>608</v>
      </c>
      <c r="M71" s="370"/>
      <c r="N71" s="370"/>
      <c r="O71" s="370"/>
      <c r="P71" s="584" t="s">
        <v>609</v>
      </c>
      <c r="Q71" s="584"/>
      <c r="R71" s="584"/>
      <c r="S71" s="584"/>
      <c r="T71" s="584"/>
      <c r="U71" s="585"/>
    </row>
    <row r="72" spans="1:21" x14ac:dyDescent="0.25">
      <c r="A72" s="274" t="s">
        <v>1337</v>
      </c>
      <c r="B72" s="247"/>
      <c r="C72" s="323"/>
      <c r="F72" s="566"/>
      <c r="G72" s="370"/>
      <c r="H72" s="370"/>
      <c r="I72" s="370"/>
      <c r="J72" s="370"/>
      <c r="K72" s="370"/>
      <c r="L72" s="370"/>
      <c r="M72" s="370"/>
      <c r="N72" s="370"/>
      <c r="O72" s="370"/>
      <c r="P72" s="548" t="s">
        <v>1398</v>
      </c>
      <c r="Q72" s="549"/>
      <c r="R72" s="548" t="s">
        <v>1399</v>
      </c>
      <c r="S72" s="549"/>
      <c r="T72" s="548" t="s">
        <v>1400</v>
      </c>
      <c r="U72" s="550"/>
    </row>
    <row r="73" spans="1:21" x14ac:dyDescent="0.25">
      <c r="A73" s="274" t="s">
        <v>1337</v>
      </c>
      <c r="B73" s="247"/>
      <c r="C73" s="323"/>
      <c r="F73" s="578" t="s">
        <v>644</v>
      </c>
      <c r="G73" s="361"/>
      <c r="H73" s="361"/>
      <c r="I73" s="361"/>
      <c r="J73" s="361"/>
      <c r="K73" s="111" t="s">
        <v>653</v>
      </c>
      <c r="L73" s="361" t="s">
        <v>686</v>
      </c>
      <c r="M73" s="361"/>
      <c r="N73" s="361"/>
      <c r="O73" s="361"/>
      <c r="P73" s="579"/>
      <c r="Q73" s="579"/>
      <c r="R73" s="579"/>
      <c r="S73" s="579"/>
      <c r="T73" s="579"/>
      <c r="U73" s="580"/>
    </row>
    <row r="74" spans="1:21" ht="30" x14ac:dyDescent="0.25">
      <c r="A74" s="274" t="s">
        <v>1337</v>
      </c>
      <c r="B74" s="247"/>
      <c r="C74" s="323"/>
      <c r="E74" s="231" t="s">
        <v>1262</v>
      </c>
      <c r="F74" s="578" t="s">
        <v>687</v>
      </c>
      <c r="G74" s="361"/>
      <c r="H74" s="361"/>
      <c r="I74" s="361"/>
      <c r="J74" s="361"/>
      <c r="K74" s="111" t="s">
        <v>688</v>
      </c>
      <c r="L74" s="361" t="s">
        <v>689</v>
      </c>
      <c r="M74" s="361"/>
      <c r="N74" s="361"/>
      <c r="O74" s="361"/>
      <c r="P74" s="579"/>
      <c r="Q74" s="579"/>
      <c r="R74" s="579"/>
      <c r="S74" s="579"/>
      <c r="T74" s="579"/>
      <c r="U74" s="580"/>
    </row>
    <row r="75" spans="1:21" ht="15.75" thickBot="1" x14ac:dyDescent="0.3">
      <c r="A75" s="274" t="s">
        <v>1337</v>
      </c>
      <c r="B75" s="247"/>
      <c r="C75" s="323"/>
      <c r="F75" s="586" t="s">
        <v>652</v>
      </c>
      <c r="G75" s="573"/>
      <c r="H75" s="573"/>
      <c r="I75" s="573"/>
      <c r="J75" s="573"/>
      <c r="K75" s="288" t="s">
        <v>662</v>
      </c>
      <c r="L75" s="573" t="s">
        <v>667</v>
      </c>
      <c r="M75" s="573"/>
      <c r="N75" s="573"/>
      <c r="O75" s="573"/>
      <c r="P75" s="587"/>
      <c r="Q75" s="587"/>
      <c r="R75" s="587"/>
      <c r="S75" s="587"/>
      <c r="T75" s="587"/>
      <c r="U75" s="588"/>
    </row>
    <row r="76" spans="1:21" ht="15.75" thickBot="1" x14ac:dyDescent="0.3">
      <c r="A76" s="274" t="s">
        <v>1337</v>
      </c>
      <c r="B76" s="247"/>
      <c r="C76" s="322"/>
      <c r="F76" s="289"/>
      <c r="G76" s="289"/>
      <c r="H76" s="289"/>
      <c r="I76" s="289"/>
      <c r="J76" s="289"/>
      <c r="K76" s="289"/>
      <c r="L76" s="289"/>
      <c r="M76" s="289"/>
      <c r="N76" s="289"/>
      <c r="O76" s="289"/>
      <c r="P76" s="274"/>
      <c r="Q76" s="274"/>
      <c r="R76" s="274"/>
      <c r="S76" s="274"/>
      <c r="T76" s="274"/>
      <c r="U76" s="274"/>
    </row>
    <row r="77" spans="1:21" x14ac:dyDescent="0.25">
      <c r="A77" s="274" t="s">
        <v>1337</v>
      </c>
      <c r="B77" s="247"/>
      <c r="C77" s="323"/>
      <c r="F77" s="581" t="s">
        <v>1165</v>
      </c>
      <c r="G77" s="582"/>
      <c r="H77" s="582"/>
      <c r="I77" s="582"/>
      <c r="J77" s="582"/>
      <c r="K77" s="582"/>
      <c r="L77" s="582"/>
      <c r="M77" s="582"/>
      <c r="N77" s="582"/>
      <c r="O77" s="582"/>
      <c r="P77" s="582"/>
      <c r="Q77" s="582"/>
      <c r="R77" s="582"/>
      <c r="S77" s="582"/>
      <c r="T77" s="582"/>
      <c r="U77" s="583"/>
    </row>
    <row r="78" spans="1:21" x14ac:dyDescent="0.25">
      <c r="A78" s="274" t="s">
        <v>1337</v>
      </c>
      <c r="B78" s="247"/>
      <c r="C78" s="323"/>
      <c r="F78" s="566" t="s">
        <v>643</v>
      </c>
      <c r="G78" s="370"/>
      <c r="H78" s="370"/>
      <c r="I78" s="370"/>
      <c r="J78" s="370"/>
      <c r="K78" s="370" t="s">
        <v>607</v>
      </c>
      <c r="L78" s="370" t="s">
        <v>608</v>
      </c>
      <c r="M78" s="370"/>
      <c r="N78" s="370"/>
      <c r="O78" s="370"/>
      <c r="P78" s="584" t="s">
        <v>609</v>
      </c>
      <c r="Q78" s="584"/>
      <c r="R78" s="584"/>
      <c r="S78" s="584"/>
      <c r="T78" s="584"/>
      <c r="U78" s="585"/>
    </row>
    <row r="79" spans="1:21" x14ac:dyDescent="0.25">
      <c r="A79" s="274" t="s">
        <v>1337</v>
      </c>
      <c r="B79" s="247"/>
      <c r="C79" s="323"/>
      <c r="F79" s="566"/>
      <c r="G79" s="370"/>
      <c r="H79" s="370"/>
      <c r="I79" s="370"/>
      <c r="J79" s="370"/>
      <c r="K79" s="370"/>
      <c r="L79" s="370"/>
      <c r="M79" s="370"/>
      <c r="N79" s="370"/>
      <c r="O79" s="370"/>
      <c r="P79" s="548" t="s">
        <v>1398</v>
      </c>
      <c r="Q79" s="549"/>
      <c r="R79" s="548" t="s">
        <v>1399</v>
      </c>
      <c r="S79" s="549"/>
      <c r="T79" s="548" t="s">
        <v>1400</v>
      </c>
      <c r="U79" s="550"/>
    </row>
    <row r="80" spans="1:21" x14ac:dyDescent="0.25">
      <c r="A80" s="274" t="s">
        <v>1337</v>
      </c>
      <c r="B80" s="247"/>
      <c r="C80" s="323"/>
      <c r="F80" s="578" t="s">
        <v>644</v>
      </c>
      <c r="G80" s="361"/>
      <c r="H80" s="361"/>
      <c r="I80" s="361"/>
      <c r="J80" s="361"/>
      <c r="K80" s="111" t="s">
        <v>653</v>
      </c>
      <c r="L80" s="361" t="s">
        <v>690</v>
      </c>
      <c r="M80" s="361"/>
      <c r="N80" s="361"/>
      <c r="O80" s="361"/>
      <c r="P80" s="579"/>
      <c r="Q80" s="579"/>
      <c r="R80" s="579"/>
      <c r="S80" s="579"/>
      <c r="T80" s="579"/>
      <c r="U80" s="580"/>
    </row>
    <row r="81" spans="1:21" ht="90" x14ac:dyDescent="0.25">
      <c r="A81" s="274" t="s">
        <v>1337</v>
      </c>
      <c r="B81" s="247"/>
      <c r="C81" s="323" t="s">
        <v>1518</v>
      </c>
      <c r="E81" s="231" t="s">
        <v>1262</v>
      </c>
      <c r="F81" s="578" t="s">
        <v>691</v>
      </c>
      <c r="G81" s="361"/>
      <c r="H81" s="361"/>
      <c r="I81" s="361"/>
      <c r="J81" s="361"/>
      <c r="K81" s="111" t="s">
        <v>693</v>
      </c>
      <c r="L81" s="361" t="s">
        <v>694</v>
      </c>
      <c r="M81" s="361"/>
      <c r="N81" s="361"/>
      <c r="O81" s="361"/>
      <c r="P81" s="579"/>
      <c r="Q81" s="579"/>
      <c r="R81" s="579"/>
      <c r="S81" s="579"/>
      <c r="T81" s="579"/>
      <c r="U81" s="580"/>
    </row>
    <row r="82" spans="1:21" x14ac:dyDescent="0.25">
      <c r="A82" s="274" t="s">
        <v>1337</v>
      </c>
      <c r="B82" s="247"/>
      <c r="C82" s="323"/>
      <c r="E82" s="231"/>
      <c r="F82" s="578" t="s">
        <v>692</v>
      </c>
      <c r="G82" s="361"/>
      <c r="H82" s="361"/>
      <c r="I82" s="361"/>
      <c r="J82" s="361"/>
      <c r="K82" s="111" t="s">
        <v>661</v>
      </c>
      <c r="L82" s="361" t="s">
        <v>695</v>
      </c>
      <c r="M82" s="361"/>
      <c r="N82" s="361"/>
      <c r="O82" s="361"/>
      <c r="P82" s="579"/>
      <c r="Q82" s="579"/>
      <c r="R82" s="579"/>
      <c r="S82" s="579"/>
      <c r="T82" s="579"/>
      <c r="U82" s="580"/>
    </row>
    <row r="83" spans="1:21" ht="15.75" thickBot="1" x14ac:dyDescent="0.3">
      <c r="A83" s="274" t="s">
        <v>1337</v>
      </c>
      <c r="B83" s="247"/>
      <c r="C83" s="323"/>
      <c r="F83" s="586" t="s">
        <v>652</v>
      </c>
      <c r="G83" s="573"/>
      <c r="H83" s="573"/>
      <c r="I83" s="573"/>
      <c r="J83" s="573"/>
      <c r="K83" s="288" t="s">
        <v>662</v>
      </c>
      <c r="L83" s="573" t="s">
        <v>667</v>
      </c>
      <c r="M83" s="573"/>
      <c r="N83" s="573"/>
      <c r="O83" s="573"/>
      <c r="P83" s="587"/>
      <c r="Q83" s="587"/>
      <c r="R83" s="587"/>
      <c r="S83" s="587"/>
      <c r="T83" s="587"/>
      <c r="U83" s="588"/>
    </row>
  </sheetData>
  <mergeCells count="307">
    <mergeCell ref="F1:G1"/>
    <mergeCell ref="F82:J82"/>
    <mergeCell ref="L82:O82"/>
    <mergeCell ref="P82:Q82"/>
    <mergeCell ref="R82:S82"/>
    <mergeCell ref="T82:U82"/>
    <mergeCell ref="F83:J83"/>
    <mergeCell ref="L83:O83"/>
    <mergeCell ref="P83:Q83"/>
    <mergeCell ref="R83:S83"/>
    <mergeCell ref="T83:U83"/>
    <mergeCell ref="F80:J80"/>
    <mergeCell ref="L80:O80"/>
    <mergeCell ref="P80:Q80"/>
    <mergeCell ref="R80:S80"/>
    <mergeCell ref="T80:U80"/>
    <mergeCell ref="F81:J81"/>
    <mergeCell ref="L81:O81"/>
    <mergeCell ref="P81:Q81"/>
    <mergeCell ref="R81:S81"/>
    <mergeCell ref="T81:U81"/>
    <mergeCell ref="F78:J79"/>
    <mergeCell ref="K78:K79"/>
    <mergeCell ref="L78:O79"/>
    <mergeCell ref="P78:U78"/>
    <mergeCell ref="P79:Q79"/>
    <mergeCell ref="R79:S79"/>
    <mergeCell ref="T79:U79"/>
    <mergeCell ref="F75:J75"/>
    <mergeCell ref="L75:O75"/>
    <mergeCell ref="P75:Q75"/>
    <mergeCell ref="R75:S75"/>
    <mergeCell ref="T75:U75"/>
    <mergeCell ref="F77:U77"/>
    <mergeCell ref="F73:J73"/>
    <mergeCell ref="L73:O73"/>
    <mergeCell ref="P73:Q73"/>
    <mergeCell ref="R73:S73"/>
    <mergeCell ref="T73:U73"/>
    <mergeCell ref="F74:J74"/>
    <mergeCell ref="L74:O74"/>
    <mergeCell ref="P74:Q74"/>
    <mergeCell ref="R74:S74"/>
    <mergeCell ref="T74:U74"/>
    <mergeCell ref="F71:J72"/>
    <mergeCell ref="K71:K72"/>
    <mergeCell ref="L71:O72"/>
    <mergeCell ref="P71:U71"/>
    <mergeCell ref="P72:Q72"/>
    <mergeCell ref="R72:S72"/>
    <mergeCell ref="T72:U72"/>
    <mergeCell ref="F68:J68"/>
    <mergeCell ref="L68:O68"/>
    <mergeCell ref="P68:Q68"/>
    <mergeCell ref="R68:S68"/>
    <mergeCell ref="T68:U68"/>
    <mergeCell ref="F70:U70"/>
    <mergeCell ref="F66:J66"/>
    <mergeCell ref="L66:O66"/>
    <mergeCell ref="P66:Q66"/>
    <mergeCell ref="R66:S66"/>
    <mergeCell ref="T66:U66"/>
    <mergeCell ref="F67:J67"/>
    <mergeCell ref="L67:O67"/>
    <mergeCell ref="P67:Q67"/>
    <mergeCell ref="R67:S67"/>
    <mergeCell ref="T67:U67"/>
    <mergeCell ref="F64:J64"/>
    <mergeCell ref="L64:O64"/>
    <mergeCell ref="P64:Q64"/>
    <mergeCell ref="R64:S64"/>
    <mergeCell ref="T64:U64"/>
    <mergeCell ref="F65:J65"/>
    <mergeCell ref="L65:O65"/>
    <mergeCell ref="P65:Q65"/>
    <mergeCell ref="R65:S65"/>
    <mergeCell ref="T65:U65"/>
    <mergeCell ref="F62:J62"/>
    <mergeCell ref="L62:O62"/>
    <mergeCell ref="P62:Q62"/>
    <mergeCell ref="R62:S62"/>
    <mergeCell ref="T62:U62"/>
    <mergeCell ref="F63:J63"/>
    <mergeCell ref="L63:O63"/>
    <mergeCell ref="P63:Q63"/>
    <mergeCell ref="R63:S63"/>
    <mergeCell ref="T63:U63"/>
    <mergeCell ref="F59:U59"/>
    <mergeCell ref="F60:J61"/>
    <mergeCell ref="K60:K61"/>
    <mergeCell ref="L60:O61"/>
    <mergeCell ref="P60:U60"/>
    <mergeCell ref="P61:Q61"/>
    <mergeCell ref="R61:S61"/>
    <mergeCell ref="T61:U61"/>
    <mergeCell ref="F56:J56"/>
    <mergeCell ref="L56:O56"/>
    <mergeCell ref="P56:Q56"/>
    <mergeCell ref="R56:S56"/>
    <mergeCell ref="T56:U56"/>
    <mergeCell ref="F57:J57"/>
    <mergeCell ref="L57:O57"/>
    <mergeCell ref="P57:Q57"/>
    <mergeCell ref="R57:S57"/>
    <mergeCell ref="T57:U57"/>
    <mergeCell ref="F54:J54"/>
    <mergeCell ref="L54:O54"/>
    <mergeCell ref="P54:Q54"/>
    <mergeCell ref="R54:S54"/>
    <mergeCell ref="T54:U54"/>
    <mergeCell ref="F55:J55"/>
    <mergeCell ref="L55:O55"/>
    <mergeCell ref="P55:Q55"/>
    <mergeCell ref="R55:S55"/>
    <mergeCell ref="T55:U55"/>
    <mergeCell ref="F52:J52"/>
    <mergeCell ref="L52:O52"/>
    <mergeCell ref="P52:Q52"/>
    <mergeCell ref="R52:S52"/>
    <mergeCell ref="T52:U52"/>
    <mergeCell ref="F53:J53"/>
    <mergeCell ref="L53:O53"/>
    <mergeCell ref="P53:Q53"/>
    <mergeCell ref="R53:S53"/>
    <mergeCell ref="T53:U53"/>
    <mergeCell ref="F50:J50"/>
    <mergeCell ref="L50:O50"/>
    <mergeCell ref="P50:Q50"/>
    <mergeCell ref="R50:S50"/>
    <mergeCell ref="T50:U50"/>
    <mergeCell ref="F51:J51"/>
    <mergeCell ref="L51:O51"/>
    <mergeCell ref="P51:Q51"/>
    <mergeCell ref="R51:S51"/>
    <mergeCell ref="T51:U51"/>
    <mergeCell ref="F47:U47"/>
    <mergeCell ref="F48:J49"/>
    <mergeCell ref="K48:K49"/>
    <mergeCell ref="L48:O49"/>
    <mergeCell ref="P48:U48"/>
    <mergeCell ref="P49:Q49"/>
    <mergeCell ref="R49:S49"/>
    <mergeCell ref="T49:U49"/>
    <mergeCell ref="F44:J44"/>
    <mergeCell ref="L44:O44"/>
    <mergeCell ref="P44:Q44"/>
    <mergeCell ref="R44:S44"/>
    <mergeCell ref="T44:U44"/>
    <mergeCell ref="F45:J45"/>
    <mergeCell ref="L45:O45"/>
    <mergeCell ref="P45:Q45"/>
    <mergeCell ref="R45:S45"/>
    <mergeCell ref="T45:U45"/>
    <mergeCell ref="F42:J42"/>
    <mergeCell ref="L42:O42"/>
    <mergeCell ref="P42:Q42"/>
    <mergeCell ref="R42:S42"/>
    <mergeCell ref="T42:U42"/>
    <mergeCell ref="F43:J43"/>
    <mergeCell ref="L43:O43"/>
    <mergeCell ref="P43:Q43"/>
    <mergeCell ref="R43:S43"/>
    <mergeCell ref="T43:U43"/>
    <mergeCell ref="F40:J40"/>
    <mergeCell ref="L40:O40"/>
    <mergeCell ref="P40:Q40"/>
    <mergeCell ref="R40:S40"/>
    <mergeCell ref="T40:U40"/>
    <mergeCell ref="F41:J41"/>
    <mergeCell ref="L41:O41"/>
    <mergeCell ref="P41:Q41"/>
    <mergeCell ref="R41:S41"/>
    <mergeCell ref="T41:U41"/>
    <mergeCell ref="F38:J38"/>
    <mergeCell ref="L38:O38"/>
    <mergeCell ref="P38:Q38"/>
    <mergeCell ref="R38:S38"/>
    <mergeCell ref="T38:U38"/>
    <mergeCell ref="F39:J39"/>
    <mergeCell ref="L39:O39"/>
    <mergeCell ref="P39:Q39"/>
    <mergeCell ref="R39:S39"/>
    <mergeCell ref="T39:U39"/>
    <mergeCell ref="F36:J36"/>
    <mergeCell ref="L36:O36"/>
    <mergeCell ref="P36:Q36"/>
    <mergeCell ref="R36:S36"/>
    <mergeCell ref="T36:U36"/>
    <mergeCell ref="F37:J37"/>
    <mergeCell ref="L37:O37"/>
    <mergeCell ref="P37:Q37"/>
    <mergeCell ref="R37:S37"/>
    <mergeCell ref="T37:U37"/>
    <mergeCell ref="F33:U33"/>
    <mergeCell ref="F34:J35"/>
    <mergeCell ref="K34:K35"/>
    <mergeCell ref="L34:O35"/>
    <mergeCell ref="P34:U34"/>
    <mergeCell ref="P35:Q35"/>
    <mergeCell ref="R35:S35"/>
    <mergeCell ref="T35:U35"/>
    <mergeCell ref="F31:J31"/>
    <mergeCell ref="L31:O31"/>
    <mergeCell ref="P31:Q31"/>
    <mergeCell ref="R31:S31"/>
    <mergeCell ref="T31:U31"/>
    <mergeCell ref="F29:J29"/>
    <mergeCell ref="L29:O29"/>
    <mergeCell ref="P29:Q29"/>
    <mergeCell ref="R29:S29"/>
    <mergeCell ref="T29:U29"/>
    <mergeCell ref="F30:J30"/>
    <mergeCell ref="L30:O30"/>
    <mergeCell ref="P30:Q30"/>
    <mergeCell ref="R30:S30"/>
    <mergeCell ref="T30:U30"/>
    <mergeCell ref="F27:J27"/>
    <mergeCell ref="L27:O27"/>
    <mergeCell ref="P27:Q27"/>
    <mergeCell ref="R27:S27"/>
    <mergeCell ref="T27:U27"/>
    <mergeCell ref="F28:J28"/>
    <mergeCell ref="L28:O28"/>
    <mergeCell ref="P28:Q28"/>
    <mergeCell ref="R28:S28"/>
    <mergeCell ref="T28:U28"/>
    <mergeCell ref="F25:J25"/>
    <mergeCell ref="L25:O25"/>
    <mergeCell ref="P25:Q25"/>
    <mergeCell ref="R25:S25"/>
    <mergeCell ref="T25:U25"/>
    <mergeCell ref="F26:J26"/>
    <mergeCell ref="L26:O26"/>
    <mergeCell ref="P26:Q26"/>
    <mergeCell ref="R26:S26"/>
    <mergeCell ref="T26:U26"/>
    <mergeCell ref="F23:J23"/>
    <mergeCell ref="L23:O23"/>
    <mergeCell ref="P23:Q23"/>
    <mergeCell ref="R23:S23"/>
    <mergeCell ref="T23:U23"/>
    <mergeCell ref="F24:J24"/>
    <mergeCell ref="L24:O24"/>
    <mergeCell ref="P24:Q24"/>
    <mergeCell ref="R24:S24"/>
    <mergeCell ref="T24:U24"/>
    <mergeCell ref="F21:J21"/>
    <mergeCell ref="L21:O21"/>
    <mergeCell ref="P21:Q21"/>
    <mergeCell ref="R21:S21"/>
    <mergeCell ref="T21:U21"/>
    <mergeCell ref="F22:J22"/>
    <mergeCell ref="L22:O22"/>
    <mergeCell ref="P22:Q22"/>
    <mergeCell ref="R22:S22"/>
    <mergeCell ref="T22:U22"/>
    <mergeCell ref="F19:J19"/>
    <mergeCell ref="L19:O19"/>
    <mergeCell ref="P19:Q19"/>
    <mergeCell ref="R19:S19"/>
    <mergeCell ref="T19:U19"/>
    <mergeCell ref="F20:J20"/>
    <mergeCell ref="L20:O20"/>
    <mergeCell ref="P20:Q20"/>
    <mergeCell ref="R20:S20"/>
    <mergeCell ref="T20:U20"/>
    <mergeCell ref="F17:J17"/>
    <mergeCell ref="L17:O17"/>
    <mergeCell ref="P17:Q17"/>
    <mergeCell ref="R17:S17"/>
    <mergeCell ref="T17:U17"/>
    <mergeCell ref="F18:U18"/>
    <mergeCell ref="F15:J15"/>
    <mergeCell ref="L15:O15"/>
    <mergeCell ref="P15:Q15"/>
    <mergeCell ref="R15:S15"/>
    <mergeCell ref="T15:U15"/>
    <mergeCell ref="F16:J16"/>
    <mergeCell ref="L16:O16"/>
    <mergeCell ref="P16:Q16"/>
    <mergeCell ref="R16:S16"/>
    <mergeCell ref="T16:U16"/>
    <mergeCell ref="F13:J13"/>
    <mergeCell ref="L13:O13"/>
    <mergeCell ref="P13:Q13"/>
    <mergeCell ref="R13:S13"/>
    <mergeCell ref="T13:U13"/>
    <mergeCell ref="F14:J14"/>
    <mergeCell ref="L14:O14"/>
    <mergeCell ref="P14:Q14"/>
    <mergeCell ref="R14:S14"/>
    <mergeCell ref="T14:U14"/>
    <mergeCell ref="F11:J11"/>
    <mergeCell ref="L11:O11"/>
    <mergeCell ref="P11:Q11"/>
    <mergeCell ref="R11:S11"/>
    <mergeCell ref="T11:U11"/>
    <mergeCell ref="F12:J12"/>
    <mergeCell ref="L12:O12"/>
    <mergeCell ref="F8:U8"/>
    <mergeCell ref="F9:J10"/>
    <mergeCell ref="K9:K10"/>
    <mergeCell ref="L9:O10"/>
    <mergeCell ref="P9:U9"/>
    <mergeCell ref="P10:Q10"/>
    <mergeCell ref="R10:S10"/>
    <mergeCell ref="T10:U10"/>
  </mergeCells>
  <hyperlinks>
    <hyperlink ref="F1" location="Contents!A1" tooltip="Click to Goto Sheet" display="Goto Contents" xr:uid="{53699DE7-2474-499F-9857-476CFFB3EE09}"/>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theme="9" tint="0.39997558519241921"/>
    <pageSetUpPr fitToPage="1"/>
  </sheetPr>
  <dimension ref="A1:AK177"/>
  <sheetViews>
    <sheetView topLeftCell="A89" zoomScale="145" zoomScaleNormal="145" workbookViewId="0">
      <selection activeCell="V107" sqref="V107"/>
    </sheetView>
  </sheetViews>
  <sheetFormatPr defaultColWidth="9.140625" defaultRowHeight="15" x14ac:dyDescent="0.25"/>
  <cols>
    <col min="1" max="1" width="8.85546875" style="70" customWidth="1"/>
    <col min="2" max="2" width="15" hidden="1" customWidth="1"/>
    <col min="3" max="3" width="23" hidden="1" customWidth="1"/>
    <col min="4" max="4" width="0" hidden="1" customWidth="1"/>
    <col min="16" max="16" width="18.42578125" customWidth="1"/>
    <col min="24" max="24" width="7.5703125" customWidth="1"/>
  </cols>
  <sheetData>
    <row r="1" spans="1:37" ht="22.5" x14ac:dyDescent="0.25">
      <c r="A1" s="119" t="s">
        <v>918</v>
      </c>
      <c r="B1" s="119" t="s">
        <v>934</v>
      </c>
      <c r="C1" s="120" t="s">
        <v>917</v>
      </c>
      <c r="E1" s="589" t="s">
        <v>1411</v>
      </c>
      <c r="F1" s="590"/>
    </row>
    <row r="2" spans="1:37" x14ac:dyDescent="0.25">
      <c r="E2" s="594" t="s">
        <v>1334</v>
      </c>
      <c r="F2" s="594"/>
      <c r="G2" s="594"/>
      <c r="H2" s="594"/>
      <c r="I2" s="594"/>
      <c r="J2" s="594"/>
      <c r="K2" s="594"/>
      <c r="L2" s="594"/>
      <c r="N2" s="236" t="s">
        <v>160</v>
      </c>
      <c r="O2" s="237"/>
      <c r="P2" s="237"/>
      <c r="Q2" s="237"/>
      <c r="R2" s="237"/>
      <c r="S2" s="237"/>
      <c r="T2" s="237"/>
      <c r="U2" s="237"/>
      <c r="V2" s="237"/>
      <c r="W2" s="237"/>
      <c r="X2" s="237"/>
      <c r="Z2" s="591" t="s">
        <v>162</v>
      </c>
      <c r="AA2" s="592"/>
      <c r="AB2" s="592"/>
      <c r="AC2" s="592"/>
      <c r="AD2" s="592"/>
      <c r="AE2" s="592"/>
      <c r="AF2" s="592"/>
      <c r="AG2" s="592"/>
      <c r="AH2" s="592"/>
      <c r="AI2" s="592"/>
      <c r="AJ2" s="592"/>
      <c r="AK2" s="593"/>
    </row>
    <row r="3" spans="1:37" x14ac:dyDescent="0.25">
      <c r="E3" s="594" t="s">
        <v>1334</v>
      </c>
      <c r="F3" s="594"/>
      <c r="G3" s="594"/>
      <c r="H3" s="594"/>
      <c r="I3" s="594"/>
      <c r="J3" s="594"/>
      <c r="K3" s="594"/>
      <c r="L3" s="594"/>
      <c r="N3" s="234"/>
      <c r="O3" s="234"/>
      <c r="P3" s="234"/>
      <c r="Q3" s="234"/>
      <c r="R3" s="234"/>
      <c r="S3" s="234"/>
      <c r="T3" s="234"/>
      <c r="U3" s="234"/>
      <c r="V3" s="234"/>
      <c r="W3" s="234"/>
      <c r="X3" s="234"/>
      <c r="Z3" s="595"/>
      <c r="AA3" s="595"/>
      <c r="AB3" s="595"/>
      <c r="AC3" s="595"/>
      <c r="AD3" s="595"/>
      <c r="AE3" s="595"/>
      <c r="AF3" s="595"/>
      <c r="AG3" s="595"/>
      <c r="AH3" s="595"/>
      <c r="AI3" s="595"/>
      <c r="AJ3" s="595"/>
      <c r="AK3" s="595"/>
    </row>
    <row r="4" spans="1:37" x14ac:dyDescent="0.25">
      <c r="E4" s="594" t="s">
        <v>1334</v>
      </c>
      <c r="F4" s="594"/>
      <c r="G4" s="594"/>
      <c r="H4" s="594"/>
      <c r="I4" s="594"/>
      <c r="J4" s="594"/>
      <c r="K4" s="594"/>
      <c r="L4" s="594"/>
      <c r="N4" s="235"/>
      <c r="O4" s="235"/>
      <c r="P4" s="235"/>
      <c r="Q4" s="235"/>
      <c r="R4" s="235"/>
      <c r="S4" s="235"/>
      <c r="T4" s="235"/>
      <c r="U4" s="235"/>
      <c r="V4" s="235"/>
      <c r="W4" s="235"/>
      <c r="X4" s="235"/>
      <c r="Z4" s="596"/>
      <c r="AA4" s="596"/>
      <c r="AB4" s="596"/>
      <c r="AC4" s="596"/>
      <c r="AD4" s="596"/>
      <c r="AE4" s="596"/>
      <c r="AF4" s="596"/>
      <c r="AG4" s="596"/>
      <c r="AH4" s="596"/>
      <c r="AI4" s="596"/>
      <c r="AJ4" s="596"/>
      <c r="AK4" s="596"/>
    </row>
    <row r="5" spans="1:37" x14ac:dyDescent="0.25">
      <c r="E5" s="594" t="s">
        <v>1334</v>
      </c>
      <c r="F5" s="594"/>
      <c r="G5" s="594"/>
      <c r="H5" s="594"/>
      <c r="I5" s="594"/>
      <c r="J5" s="594"/>
      <c r="K5" s="594"/>
      <c r="L5" s="594"/>
      <c r="N5" s="235"/>
      <c r="O5" s="235"/>
      <c r="P5" s="235"/>
      <c r="Q5" s="235"/>
      <c r="R5" s="235"/>
      <c r="S5" s="235"/>
      <c r="T5" s="235"/>
      <c r="U5" s="235"/>
      <c r="V5" s="235"/>
      <c r="W5" s="235"/>
      <c r="X5" s="235"/>
      <c r="Z5" s="596"/>
      <c r="AA5" s="596"/>
      <c r="AB5" s="596"/>
      <c r="AC5" s="596"/>
      <c r="AD5" s="596"/>
      <c r="AE5" s="596"/>
      <c r="AF5" s="596"/>
      <c r="AG5" s="596"/>
      <c r="AH5" s="596"/>
      <c r="AI5" s="596"/>
      <c r="AJ5" s="596"/>
      <c r="AK5" s="596"/>
    </row>
    <row r="6" spans="1:37" x14ac:dyDescent="0.25">
      <c r="E6" s="594" t="s">
        <v>1334</v>
      </c>
      <c r="F6" s="594"/>
      <c r="G6" s="594"/>
      <c r="H6" s="594"/>
      <c r="I6" s="594"/>
      <c r="J6" s="594"/>
      <c r="K6" s="594"/>
      <c r="L6" s="594"/>
      <c r="N6" s="235"/>
      <c r="O6" s="235"/>
      <c r="P6" s="235"/>
      <c r="Q6" s="235"/>
      <c r="R6" s="235"/>
      <c r="S6" s="235"/>
      <c r="T6" s="235"/>
      <c r="U6" s="235"/>
      <c r="V6" s="235"/>
      <c r="W6" s="235"/>
      <c r="X6" s="235"/>
      <c r="Z6" s="596"/>
      <c r="AA6" s="596"/>
      <c r="AB6" s="596"/>
      <c r="AC6" s="596"/>
      <c r="AD6" s="596"/>
      <c r="AE6" s="596"/>
      <c r="AF6" s="596"/>
      <c r="AG6" s="596"/>
      <c r="AH6" s="596"/>
      <c r="AI6" s="596"/>
      <c r="AJ6" s="596"/>
      <c r="AK6" s="596"/>
    </row>
    <row r="7" spans="1:37" x14ac:dyDescent="0.25">
      <c r="E7" s="594" t="s">
        <v>1334</v>
      </c>
      <c r="F7" s="594"/>
      <c r="G7" s="594"/>
      <c r="H7" s="594"/>
      <c r="I7" s="594"/>
      <c r="J7" s="594"/>
      <c r="K7" s="594"/>
      <c r="L7" s="594"/>
      <c r="N7" s="235"/>
      <c r="O7" s="235"/>
      <c r="P7" s="235"/>
      <c r="Q7" s="235"/>
      <c r="R7" s="235"/>
      <c r="S7" s="235"/>
      <c r="T7" s="235"/>
      <c r="U7" s="235"/>
      <c r="V7" s="235"/>
      <c r="W7" s="235"/>
      <c r="X7" s="235"/>
      <c r="Z7" s="596"/>
      <c r="AA7" s="596"/>
      <c r="AB7" s="596"/>
      <c r="AC7" s="596"/>
      <c r="AD7" s="596"/>
      <c r="AE7" s="596"/>
      <c r="AF7" s="596"/>
      <c r="AG7" s="596"/>
      <c r="AH7" s="596"/>
      <c r="AI7" s="596"/>
      <c r="AJ7" s="596"/>
      <c r="AK7" s="596"/>
    </row>
    <row r="8" spans="1:37" x14ac:dyDescent="0.25">
      <c r="E8" s="594" t="s">
        <v>1334</v>
      </c>
      <c r="F8" s="594"/>
      <c r="G8" s="594"/>
      <c r="H8" s="594"/>
      <c r="I8" s="594"/>
      <c r="J8" s="594"/>
      <c r="K8" s="594"/>
      <c r="L8" s="594"/>
      <c r="N8" s="235"/>
      <c r="O8" s="235"/>
      <c r="P8" s="235"/>
      <c r="Q8" s="235"/>
      <c r="R8" s="235"/>
      <c r="S8" s="235"/>
      <c r="T8" s="235"/>
      <c r="U8" s="235"/>
      <c r="V8" s="235"/>
      <c r="W8" s="235"/>
      <c r="X8" s="235"/>
      <c r="Z8" s="596"/>
      <c r="AA8" s="596"/>
      <c r="AB8" s="596"/>
      <c r="AC8" s="596"/>
      <c r="AD8" s="596"/>
      <c r="AE8" s="596"/>
      <c r="AF8" s="596"/>
      <c r="AG8" s="596"/>
      <c r="AH8" s="596"/>
      <c r="AI8" s="596"/>
      <c r="AJ8" s="596"/>
      <c r="AK8" s="596"/>
    </row>
    <row r="9" spans="1:37" x14ac:dyDescent="0.25">
      <c r="E9" s="594" t="s">
        <v>1334</v>
      </c>
      <c r="F9" s="594"/>
      <c r="G9" s="594"/>
      <c r="H9" s="594"/>
      <c r="I9" s="594"/>
      <c r="J9" s="594"/>
      <c r="K9" s="594"/>
      <c r="L9" s="594"/>
      <c r="N9" s="235"/>
      <c r="O9" s="235"/>
      <c r="P9" s="235"/>
      <c r="Q9" s="235"/>
      <c r="R9" s="235"/>
      <c r="S9" s="235"/>
      <c r="T9" s="235"/>
      <c r="U9" s="235"/>
      <c r="V9" s="235"/>
      <c r="W9" s="235"/>
      <c r="X9" s="235"/>
      <c r="Z9" s="596"/>
      <c r="AA9" s="596"/>
      <c r="AB9" s="596"/>
      <c r="AC9" s="596"/>
      <c r="AD9" s="596"/>
      <c r="AE9" s="596"/>
      <c r="AF9" s="596"/>
      <c r="AG9" s="596"/>
      <c r="AH9" s="596"/>
      <c r="AI9" s="596"/>
      <c r="AJ9" s="596"/>
      <c r="AK9" s="596"/>
    </row>
    <row r="10" spans="1:37" x14ac:dyDescent="0.25">
      <c r="E10" s="594" t="s">
        <v>1334</v>
      </c>
      <c r="F10" s="594"/>
      <c r="G10" s="594"/>
      <c r="H10" s="594"/>
      <c r="I10" s="594"/>
      <c r="J10" s="594"/>
      <c r="K10" s="594"/>
      <c r="L10" s="594"/>
      <c r="N10" s="235"/>
      <c r="O10" s="235"/>
      <c r="P10" s="235"/>
      <c r="Q10" s="235"/>
      <c r="R10" s="235"/>
      <c r="S10" s="235"/>
      <c r="T10" s="235"/>
      <c r="U10" s="235"/>
      <c r="V10" s="235"/>
      <c r="W10" s="235"/>
      <c r="X10" s="235"/>
      <c r="Z10" s="596"/>
      <c r="AA10" s="596"/>
      <c r="AB10" s="596"/>
      <c r="AC10" s="596"/>
      <c r="AD10" s="596"/>
      <c r="AE10" s="596"/>
      <c r="AF10" s="596"/>
      <c r="AG10" s="596"/>
      <c r="AH10" s="596"/>
      <c r="AI10" s="596"/>
      <c r="AJ10" s="596"/>
      <c r="AK10" s="596"/>
    </row>
    <row r="11" spans="1:37" x14ac:dyDescent="0.25">
      <c r="E11" s="594" t="s">
        <v>1334</v>
      </c>
      <c r="F11" s="594"/>
      <c r="G11" s="594"/>
      <c r="H11" s="594"/>
      <c r="I11" s="594"/>
      <c r="J11" s="594"/>
      <c r="K11" s="594"/>
      <c r="L11" s="594"/>
      <c r="N11" s="235"/>
      <c r="O11" s="235"/>
      <c r="P11" s="235"/>
      <c r="Q11" s="235"/>
      <c r="R11" s="235"/>
      <c r="S11" s="235"/>
      <c r="T11" s="235"/>
      <c r="U11" s="235"/>
      <c r="V11" s="235"/>
      <c r="W11" s="235"/>
      <c r="X11" s="235"/>
      <c r="Z11" s="596"/>
      <c r="AA11" s="596"/>
      <c r="AB11" s="596"/>
      <c r="AC11" s="596"/>
      <c r="AD11" s="596"/>
      <c r="AE11" s="596"/>
      <c r="AF11" s="596"/>
      <c r="AG11" s="596"/>
      <c r="AH11" s="596"/>
      <c r="AI11" s="596"/>
      <c r="AJ11" s="596"/>
      <c r="AK11" s="596"/>
    </row>
    <row r="12" spans="1:37" x14ac:dyDescent="0.25">
      <c r="E12" s="594" t="s">
        <v>1334</v>
      </c>
      <c r="F12" s="594"/>
      <c r="G12" s="594"/>
      <c r="H12" s="594"/>
      <c r="I12" s="594"/>
      <c r="J12" s="594"/>
      <c r="K12" s="594"/>
      <c r="L12" s="594"/>
      <c r="N12" s="235"/>
      <c r="O12" s="235"/>
      <c r="P12" s="235"/>
      <c r="Q12" s="235"/>
      <c r="R12" s="235"/>
      <c r="S12" s="235"/>
      <c r="T12" s="235"/>
      <c r="U12" s="235"/>
      <c r="V12" s="235"/>
      <c r="W12" s="235"/>
      <c r="X12" s="235"/>
      <c r="Z12" s="596"/>
      <c r="AA12" s="596"/>
      <c r="AB12" s="596"/>
      <c r="AC12" s="596"/>
      <c r="AD12" s="596"/>
      <c r="AE12" s="596"/>
      <c r="AF12" s="596"/>
      <c r="AG12" s="596"/>
      <c r="AH12" s="596"/>
      <c r="AI12" s="596"/>
      <c r="AJ12" s="596"/>
      <c r="AK12" s="596"/>
    </row>
    <row r="13" spans="1:37" x14ac:dyDescent="0.25">
      <c r="E13" s="594" t="s">
        <v>1334</v>
      </c>
      <c r="F13" s="594"/>
      <c r="G13" s="594"/>
      <c r="H13" s="594"/>
      <c r="I13" s="594"/>
      <c r="J13" s="594"/>
      <c r="K13" s="594"/>
      <c r="L13" s="594"/>
      <c r="N13" s="235"/>
      <c r="O13" s="235"/>
      <c r="P13" s="235"/>
      <c r="Q13" s="235"/>
      <c r="R13" s="235"/>
      <c r="S13" s="235"/>
      <c r="T13" s="235"/>
      <c r="U13" s="235"/>
      <c r="V13" s="235"/>
      <c r="W13" s="235"/>
      <c r="X13" s="235"/>
      <c r="Z13" s="596"/>
      <c r="AA13" s="596"/>
      <c r="AB13" s="596"/>
      <c r="AC13" s="596"/>
      <c r="AD13" s="596"/>
      <c r="AE13" s="596"/>
      <c r="AF13" s="596"/>
      <c r="AG13" s="596"/>
      <c r="AH13" s="596"/>
      <c r="AI13" s="596"/>
      <c r="AJ13" s="596"/>
      <c r="AK13" s="596"/>
    </row>
    <row r="14" spans="1:37" x14ac:dyDescent="0.25">
      <c r="E14" s="594" t="s">
        <v>1334</v>
      </c>
      <c r="F14" s="594"/>
      <c r="G14" s="594"/>
      <c r="H14" s="594"/>
      <c r="I14" s="594"/>
      <c r="J14" s="594"/>
      <c r="K14" s="594"/>
      <c r="L14" s="594"/>
      <c r="N14" s="235"/>
      <c r="O14" s="235"/>
      <c r="P14" s="235"/>
      <c r="Q14" s="235"/>
      <c r="R14" s="235"/>
      <c r="S14" s="235"/>
      <c r="T14" s="235"/>
      <c r="U14" s="235"/>
      <c r="V14" s="235"/>
      <c r="W14" s="235"/>
      <c r="X14" s="235"/>
      <c r="Z14" s="596"/>
      <c r="AA14" s="596"/>
      <c r="AB14" s="596"/>
      <c r="AC14" s="596"/>
      <c r="AD14" s="596"/>
      <c r="AE14" s="596"/>
      <c r="AF14" s="596"/>
      <c r="AG14" s="596"/>
      <c r="AH14" s="596"/>
      <c r="AI14" s="596"/>
      <c r="AJ14" s="596"/>
      <c r="AK14" s="596"/>
    </row>
    <row r="15" spans="1:37" x14ac:dyDescent="0.25">
      <c r="E15" s="594" t="s">
        <v>1334</v>
      </c>
      <c r="F15" s="594"/>
      <c r="G15" s="594"/>
      <c r="H15" s="594"/>
      <c r="I15" s="594"/>
      <c r="J15" s="594"/>
      <c r="K15" s="594"/>
      <c r="L15" s="594"/>
      <c r="N15" s="235"/>
      <c r="O15" s="235"/>
      <c r="P15" s="235"/>
      <c r="Q15" s="235"/>
      <c r="R15" s="235"/>
      <c r="S15" s="235"/>
      <c r="T15" s="235"/>
      <c r="U15" s="235"/>
      <c r="V15" s="235"/>
      <c r="W15" s="235"/>
      <c r="X15" s="235"/>
      <c r="Z15" s="596"/>
      <c r="AA15" s="596"/>
      <c r="AB15" s="596"/>
      <c r="AC15" s="596"/>
      <c r="AD15" s="596"/>
      <c r="AE15" s="596"/>
      <c r="AF15" s="596"/>
      <c r="AG15" s="596"/>
      <c r="AH15" s="596"/>
      <c r="AI15" s="596"/>
      <c r="AJ15" s="596"/>
      <c r="AK15" s="596"/>
    </row>
    <row r="16" spans="1:37" x14ac:dyDescent="0.25">
      <c r="E16" s="594" t="s">
        <v>1334</v>
      </c>
      <c r="F16" s="594"/>
      <c r="G16" s="594"/>
      <c r="H16" s="594"/>
      <c r="I16" s="594"/>
      <c r="J16" s="594"/>
      <c r="K16" s="594"/>
      <c r="L16" s="594"/>
      <c r="N16" s="235"/>
      <c r="O16" s="235"/>
      <c r="P16" s="235"/>
      <c r="Q16" s="235"/>
      <c r="R16" s="235"/>
      <c r="S16" s="235"/>
      <c r="T16" s="235"/>
      <c r="U16" s="235"/>
      <c r="V16" s="235"/>
      <c r="W16" s="235"/>
      <c r="X16" s="235"/>
      <c r="Z16" s="596"/>
      <c r="AA16" s="596"/>
      <c r="AB16" s="596"/>
      <c r="AC16" s="596"/>
      <c r="AD16" s="596"/>
      <c r="AE16" s="596"/>
      <c r="AF16" s="596"/>
      <c r="AG16" s="596"/>
      <c r="AH16" s="596"/>
      <c r="AI16" s="596"/>
      <c r="AJ16" s="596"/>
      <c r="AK16" s="596"/>
    </row>
    <row r="17" spans="5:37" x14ac:dyDescent="0.25">
      <c r="E17" s="594" t="s">
        <v>1334</v>
      </c>
      <c r="F17" s="594"/>
      <c r="G17" s="594"/>
      <c r="H17" s="594"/>
      <c r="I17" s="594"/>
      <c r="J17" s="594"/>
      <c r="K17" s="594"/>
      <c r="L17" s="594"/>
      <c r="N17" s="235"/>
      <c r="O17" s="235"/>
      <c r="P17" s="235"/>
      <c r="Q17" s="235"/>
      <c r="R17" s="235"/>
      <c r="S17" s="235"/>
      <c r="T17" s="235"/>
      <c r="U17" s="235"/>
      <c r="V17" s="235"/>
      <c r="W17" s="235"/>
      <c r="X17" s="235"/>
      <c r="Z17" s="596"/>
      <c r="AA17" s="596"/>
      <c r="AB17" s="596"/>
      <c r="AC17" s="596"/>
      <c r="AD17" s="596"/>
      <c r="AE17" s="596"/>
      <c r="AF17" s="596"/>
      <c r="AG17" s="596"/>
      <c r="AH17" s="596"/>
      <c r="AI17" s="596"/>
      <c r="AJ17" s="596"/>
      <c r="AK17" s="596"/>
    </row>
    <row r="18" spans="5:37" x14ac:dyDescent="0.25">
      <c r="E18" s="594" t="s">
        <v>1334</v>
      </c>
      <c r="F18" s="594"/>
      <c r="G18" s="594"/>
      <c r="H18" s="594"/>
      <c r="I18" s="594"/>
      <c r="J18" s="594"/>
      <c r="K18" s="594"/>
      <c r="L18" s="594"/>
      <c r="N18" s="235"/>
      <c r="O18" s="235"/>
      <c r="P18" s="235"/>
      <c r="Q18" s="235"/>
      <c r="R18" s="235"/>
      <c r="S18" s="235"/>
      <c r="T18" s="235"/>
      <c r="U18" s="235"/>
      <c r="V18" s="235"/>
      <c r="W18" s="235"/>
      <c r="X18" s="235"/>
      <c r="Z18" s="596"/>
      <c r="AA18" s="596"/>
      <c r="AB18" s="596"/>
      <c r="AC18" s="596"/>
      <c r="AD18" s="596"/>
      <c r="AE18" s="596"/>
      <c r="AF18" s="596"/>
      <c r="AG18" s="596"/>
      <c r="AH18" s="596"/>
      <c r="AI18" s="596"/>
      <c r="AJ18" s="596"/>
      <c r="AK18" s="596"/>
    </row>
    <row r="19" spans="5:37" x14ac:dyDescent="0.25">
      <c r="E19" s="594" t="s">
        <v>1334</v>
      </c>
      <c r="F19" s="594"/>
      <c r="G19" s="594"/>
      <c r="H19" s="594"/>
      <c r="I19" s="594"/>
      <c r="J19" s="594"/>
      <c r="K19" s="594"/>
      <c r="L19" s="594"/>
      <c r="N19" s="235"/>
      <c r="O19" s="235"/>
      <c r="P19" s="235"/>
      <c r="Q19" s="235"/>
      <c r="R19" s="235"/>
      <c r="S19" s="235"/>
      <c r="T19" s="235"/>
      <c r="U19" s="235"/>
      <c r="V19" s="235"/>
      <c r="W19" s="235"/>
      <c r="X19" s="235"/>
      <c r="Z19" s="596"/>
      <c r="AA19" s="596"/>
      <c r="AB19" s="596"/>
      <c r="AC19" s="596"/>
      <c r="AD19" s="596"/>
      <c r="AE19" s="596"/>
      <c r="AF19" s="596"/>
      <c r="AG19" s="596"/>
      <c r="AH19" s="596"/>
      <c r="AI19" s="596"/>
      <c r="AJ19" s="596"/>
      <c r="AK19" s="596"/>
    </row>
    <row r="20" spans="5:37" x14ac:dyDescent="0.25">
      <c r="E20" s="594" t="s">
        <v>1334</v>
      </c>
      <c r="F20" s="594"/>
      <c r="G20" s="594"/>
      <c r="H20" s="594"/>
      <c r="I20" s="594"/>
      <c r="J20" s="594"/>
      <c r="K20" s="594"/>
      <c r="L20" s="594"/>
      <c r="N20" s="235"/>
      <c r="O20" s="235"/>
      <c r="P20" s="235"/>
      <c r="Q20" s="235"/>
      <c r="R20" s="235"/>
      <c r="S20" s="235"/>
      <c r="T20" s="235"/>
      <c r="U20" s="235"/>
      <c r="V20" s="235"/>
      <c r="W20" s="235"/>
      <c r="X20" s="235"/>
      <c r="Z20" s="596"/>
      <c r="AA20" s="596"/>
      <c r="AB20" s="596"/>
      <c r="AC20" s="596"/>
      <c r="AD20" s="596"/>
      <c r="AE20" s="596"/>
      <c r="AF20" s="596"/>
      <c r="AG20" s="596"/>
      <c r="AH20" s="596"/>
      <c r="AI20" s="596"/>
      <c r="AJ20" s="596"/>
      <c r="AK20" s="596"/>
    </row>
    <row r="21" spans="5:37" x14ac:dyDescent="0.25">
      <c r="E21" s="594" t="s">
        <v>1334</v>
      </c>
      <c r="F21" s="594"/>
      <c r="G21" s="594"/>
      <c r="H21" s="594"/>
      <c r="I21" s="594"/>
      <c r="J21" s="594"/>
      <c r="K21" s="594"/>
      <c r="L21" s="594"/>
      <c r="N21" s="235"/>
      <c r="O21" s="235"/>
      <c r="P21" s="235"/>
      <c r="Q21" s="235"/>
      <c r="R21" s="235"/>
      <c r="S21" s="235"/>
      <c r="T21" s="235"/>
      <c r="U21" s="235"/>
      <c r="V21" s="235"/>
      <c r="W21" s="235"/>
      <c r="X21" s="235"/>
      <c r="Z21" s="596"/>
      <c r="AA21" s="596"/>
      <c r="AB21" s="596"/>
      <c r="AC21" s="596"/>
      <c r="AD21" s="596"/>
      <c r="AE21" s="596"/>
      <c r="AF21" s="596"/>
      <c r="AG21" s="596"/>
      <c r="AH21" s="596"/>
      <c r="AI21" s="596"/>
      <c r="AJ21" s="596"/>
      <c r="AK21" s="596"/>
    </row>
    <row r="22" spans="5:37" x14ac:dyDescent="0.25">
      <c r="E22" s="594" t="s">
        <v>1334</v>
      </c>
      <c r="F22" s="594"/>
      <c r="G22" s="594"/>
      <c r="H22" s="594"/>
      <c r="I22" s="594"/>
      <c r="J22" s="594"/>
      <c r="K22" s="594"/>
      <c r="L22" s="594"/>
      <c r="N22" s="235"/>
      <c r="O22" s="235"/>
      <c r="P22" s="235"/>
      <c r="Q22" s="235"/>
      <c r="R22" s="235"/>
      <c r="S22" s="235"/>
      <c r="T22" s="235"/>
      <c r="U22" s="235"/>
      <c r="V22" s="235"/>
      <c r="W22" s="235"/>
      <c r="X22" s="235"/>
      <c r="Z22" s="596"/>
      <c r="AA22" s="596"/>
      <c r="AB22" s="596"/>
      <c r="AC22" s="596"/>
      <c r="AD22" s="596"/>
      <c r="AE22" s="596"/>
      <c r="AF22" s="596"/>
      <c r="AG22" s="596"/>
      <c r="AH22" s="596"/>
      <c r="AI22" s="596"/>
      <c r="AJ22" s="596"/>
      <c r="AK22" s="596"/>
    </row>
    <row r="23" spans="5:37" x14ac:dyDescent="0.25">
      <c r="E23" s="594" t="s">
        <v>1334</v>
      </c>
      <c r="F23" s="594"/>
      <c r="G23" s="594"/>
      <c r="H23" s="594"/>
      <c r="I23" s="594"/>
      <c r="J23" s="594"/>
      <c r="K23" s="594"/>
      <c r="L23" s="594"/>
      <c r="N23" s="235"/>
      <c r="O23" s="235"/>
      <c r="P23" s="235"/>
      <c r="Q23" s="235"/>
      <c r="R23" s="235"/>
      <c r="S23" s="235"/>
      <c r="T23" s="235"/>
      <c r="U23" s="235"/>
      <c r="V23" s="235"/>
      <c r="W23" s="235"/>
      <c r="X23" s="235"/>
      <c r="Z23" s="596"/>
      <c r="AA23" s="596"/>
      <c r="AB23" s="596"/>
      <c r="AC23" s="596"/>
      <c r="AD23" s="596"/>
      <c r="AE23" s="596"/>
      <c r="AF23" s="596"/>
      <c r="AG23" s="596"/>
      <c r="AH23" s="596"/>
      <c r="AI23" s="596"/>
      <c r="AJ23" s="596"/>
      <c r="AK23" s="596"/>
    </row>
    <row r="24" spans="5:37" x14ac:dyDescent="0.25">
      <c r="E24" s="594" t="s">
        <v>1334</v>
      </c>
      <c r="F24" s="594"/>
      <c r="G24" s="594"/>
      <c r="H24" s="594"/>
      <c r="I24" s="594"/>
      <c r="J24" s="594"/>
      <c r="K24" s="594"/>
      <c r="L24" s="594"/>
      <c r="N24" s="235"/>
      <c r="O24" s="235"/>
      <c r="P24" s="235"/>
      <c r="Q24" s="235"/>
      <c r="R24" s="235"/>
      <c r="S24" s="235"/>
      <c r="T24" s="235"/>
      <c r="U24" s="235"/>
      <c r="V24" s="235"/>
      <c r="W24" s="235"/>
      <c r="X24" s="235"/>
      <c r="Z24" s="596"/>
      <c r="AA24" s="596"/>
      <c r="AB24" s="596"/>
      <c r="AC24" s="596"/>
      <c r="AD24" s="596"/>
      <c r="AE24" s="596"/>
      <c r="AF24" s="596"/>
      <c r="AG24" s="596"/>
      <c r="AH24" s="596"/>
      <c r="AI24" s="596"/>
      <c r="AJ24" s="596"/>
      <c r="AK24" s="596"/>
    </row>
    <row r="25" spans="5:37" x14ac:dyDescent="0.25">
      <c r="E25" s="594" t="s">
        <v>1334</v>
      </c>
      <c r="F25" s="594"/>
      <c r="G25" s="594"/>
      <c r="H25" s="594"/>
      <c r="I25" s="594"/>
      <c r="J25" s="594"/>
      <c r="K25" s="594"/>
      <c r="L25" s="594"/>
    </row>
    <row r="26" spans="5:37" x14ac:dyDescent="0.25">
      <c r="E26" s="594" t="s">
        <v>1334</v>
      </c>
      <c r="F26" s="594"/>
      <c r="G26" s="594"/>
      <c r="H26" s="594"/>
      <c r="I26" s="594"/>
      <c r="J26" s="594"/>
      <c r="K26" s="594"/>
      <c r="L26" s="594"/>
      <c r="N26" s="236" t="s">
        <v>161</v>
      </c>
      <c r="O26" s="237"/>
      <c r="P26" s="237"/>
      <c r="Q26" s="237"/>
      <c r="R26" s="237"/>
      <c r="S26" s="237"/>
      <c r="T26" s="237"/>
      <c r="U26" s="237"/>
      <c r="V26" s="237"/>
      <c r="W26" s="237"/>
      <c r="X26" s="237"/>
      <c r="Z26" s="591" t="s">
        <v>26</v>
      </c>
      <c r="AA26" s="592"/>
      <c r="AB26" s="592"/>
      <c r="AC26" s="592"/>
      <c r="AD26" s="592"/>
      <c r="AE26" s="592"/>
      <c r="AF26" s="592"/>
      <c r="AG26" s="592"/>
      <c r="AH26" s="592"/>
      <c r="AI26" s="592"/>
      <c r="AJ26" s="592"/>
      <c r="AK26" s="593"/>
    </row>
    <row r="27" spans="5:37" x14ac:dyDescent="0.25">
      <c r="E27" s="594" t="s">
        <v>1334</v>
      </c>
      <c r="F27" s="594"/>
      <c r="G27" s="594"/>
      <c r="H27" s="594"/>
      <c r="I27" s="594"/>
      <c r="J27" s="594"/>
      <c r="K27" s="594"/>
      <c r="L27" s="594"/>
      <c r="N27" s="234"/>
      <c r="O27" s="234"/>
      <c r="P27" s="234"/>
      <c r="Q27" s="234"/>
      <c r="R27" s="234"/>
      <c r="S27" s="234"/>
      <c r="T27" s="234"/>
      <c r="U27" s="234"/>
      <c r="V27" s="234"/>
      <c r="W27" s="234"/>
      <c r="X27" s="234"/>
      <c r="Z27" s="595"/>
      <c r="AA27" s="595"/>
      <c r="AB27" s="595"/>
      <c r="AC27" s="595"/>
      <c r="AD27" s="595"/>
      <c r="AE27" s="595"/>
      <c r="AF27" s="595"/>
      <c r="AG27" s="595"/>
      <c r="AH27" s="595"/>
      <c r="AI27" s="595"/>
      <c r="AJ27" s="595"/>
      <c r="AK27" s="595"/>
    </row>
    <row r="28" spans="5:37" x14ac:dyDescent="0.25">
      <c r="E28" s="594" t="s">
        <v>1334</v>
      </c>
      <c r="F28" s="594"/>
      <c r="G28" s="594"/>
      <c r="H28" s="594"/>
      <c r="I28" s="594"/>
      <c r="J28" s="594"/>
      <c r="K28" s="594"/>
      <c r="L28" s="594"/>
      <c r="N28" s="235"/>
      <c r="O28" s="235"/>
      <c r="P28" s="235"/>
      <c r="Q28" s="235"/>
      <c r="R28" s="235"/>
      <c r="S28" s="235"/>
      <c r="T28" s="235"/>
      <c r="U28" s="235"/>
      <c r="V28" s="235"/>
      <c r="W28" s="235"/>
      <c r="X28" s="235"/>
      <c r="Z28" s="596"/>
      <c r="AA28" s="596"/>
      <c r="AB28" s="596"/>
      <c r="AC28" s="596"/>
      <c r="AD28" s="596"/>
      <c r="AE28" s="596"/>
      <c r="AF28" s="596"/>
      <c r="AG28" s="596"/>
      <c r="AH28" s="596"/>
      <c r="AI28" s="596"/>
      <c r="AJ28" s="596"/>
      <c r="AK28" s="596"/>
    </row>
    <row r="29" spans="5:37" x14ac:dyDescent="0.25">
      <c r="E29" s="594" t="s">
        <v>1334</v>
      </c>
      <c r="F29" s="594"/>
      <c r="G29" s="594"/>
      <c r="H29" s="594"/>
      <c r="I29" s="594"/>
      <c r="J29" s="594"/>
      <c r="K29" s="594"/>
      <c r="L29" s="594"/>
      <c r="N29" s="235"/>
      <c r="O29" s="235"/>
      <c r="P29" s="235"/>
      <c r="Q29" s="235"/>
      <c r="R29" s="235"/>
      <c r="S29" s="235"/>
      <c r="T29" s="235"/>
      <c r="U29" s="235"/>
      <c r="V29" s="235"/>
      <c r="W29" s="235"/>
      <c r="X29" s="235"/>
      <c r="Z29" s="596"/>
      <c r="AA29" s="596"/>
      <c r="AB29" s="596"/>
      <c r="AC29" s="596"/>
      <c r="AD29" s="596"/>
      <c r="AE29" s="596"/>
      <c r="AF29" s="596"/>
      <c r="AG29" s="596"/>
      <c r="AH29" s="596"/>
      <c r="AI29" s="596"/>
      <c r="AJ29" s="596"/>
      <c r="AK29" s="596"/>
    </row>
    <row r="30" spans="5:37" x14ac:dyDescent="0.25">
      <c r="E30" s="594" t="s">
        <v>1334</v>
      </c>
      <c r="F30" s="594"/>
      <c r="G30" s="594"/>
      <c r="H30" s="594"/>
      <c r="I30" s="594"/>
      <c r="J30" s="594"/>
      <c r="K30" s="594"/>
      <c r="L30" s="594"/>
      <c r="N30" s="235"/>
      <c r="O30" s="235"/>
      <c r="P30" s="235"/>
      <c r="Q30" s="235"/>
      <c r="R30" s="235"/>
      <c r="S30" s="235"/>
      <c r="T30" s="235"/>
      <c r="U30" s="235"/>
      <c r="V30" s="235"/>
      <c r="W30" s="235"/>
      <c r="X30" s="235"/>
      <c r="Z30" s="596"/>
      <c r="AA30" s="596"/>
      <c r="AB30" s="596"/>
      <c r="AC30" s="596"/>
      <c r="AD30" s="596"/>
      <c r="AE30" s="596"/>
      <c r="AF30" s="596"/>
      <c r="AG30" s="596"/>
      <c r="AH30" s="596"/>
      <c r="AI30" s="596"/>
      <c r="AJ30" s="596"/>
      <c r="AK30" s="596"/>
    </row>
    <row r="31" spans="5:37" x14ac:dyDescent="0.25">
      <c r="E31" s="594" t="s">
        <v>1334</v>
      </c>
      <c r="F31" s="594"/>
      <c r="G31" s="594"/>
      <c r="H31" s="594"/>
      <c r="I31" s="594"/>
      <c r="J31" s="594"/>
      <c r="K31" s="594"/>
      <c r="L31" s="594"/>
      <c r="N31" s="235"/>
      <c r="O31" s="235"/>
      <c r="P31" s="235"/>
      <c r="Q31" s="235"/>
      <c r="R31" s="235"/>
      <c r="S31" s="235"/>
      <c r="T31" s="235"/>
      <c r="U31" s="235"/>
      <c r="V31" s="235"/>
      <c r="W31" s="235"/>
      <c r="X31" s="235"/>
      <c r="Z31" s="596"/>
      <c r="AA31" s="596"/>
      <c r="AB31" s="596"/>
      <c r="AC31" s="596"/>
      <c r="AD31" s="596"/>
      <c r="AE31" s="596"/>
      <c r="AF31" s="596"/>
      <c r="AG31" s="596"/>
      <c r="AH31" s="596"/>
      <c r="AI31" s="596"/>
      <c r="AJ31" s="596"/>
      <c r="AK31" s="596"/>
    </row>
    <row r="32" spans="5:37" x14ac:dyDescent="0.25">
      <c r="E32" s="594" t="s">
        <v>1334</v>
      </c>
      <c r="F32" s="594"/>
      <c r="G32" s="594"/>
      <c r="H32" s="594"/>
      <c r="I32" s="594"/>
      <c r="J32" s="594"/>
      <c r="K32" s="594"/>
      <c r="L32" s="594"/>
      <c r="N32" s="235"/>
      <c r="O32" s="235"/>
      <c r="P32" s="235"/>
      <c r="Q32" s="235"/>
      <c r="R32" s="235"/>
      <c r="S32" s="235"/>
      <c r="T32" s="235"/>
      <c r="U32" s="235"/>
      <c r="V32" s="235"/>
      <c r="W32" s="235"/>
      <c r="X32" s="235"/>
      <c r="Z32" s="596"/>
      <c r="AA32" s="596"/>
      <c r="AB32" s="596"/>
      <c r="AC32" s="596"/>
      <c r="AD32" s="596"/>
      <c r="AE32" s="596"/>
      <c r="AF32" s="596"/>
      <c r="AG32" s="596"/>
      <c r="AH32" s="596"/>
      <c r="AI32" s="596"/>
      <c r="AJ32" s="596"/>
      <c r="AK32" s="596"/>
    </row>
    <row r="33" spans="5:37" x14ac:dyDescent="0.25">
      <c r="E33" s="594" t="s">
        <v>1334</v>
      </c>
      <c r="F33" s="594"/>
      <c r="G33" s="594"/>
      <c r="H33" s="594"/>
      <c r="I33" s="594"/>
      <c r="J33" s="594"/>
      <c r="K33" s="594"/>
      <c r="L33" s="594"/>
      <c r="N33" s="235"/>
      <c r="O33" s="235"/>
      <c r="P33" s="235"/>
      <c r="Q33" s="235"/>
      <c r="R33" s="235"/>
      <c r="S33" s="235"/>
      <c r="T33" s="235"/>
      <c r="U33" s="235"/>
      <c r="V33" s="235"/>
      <c r="W33" s="235"/>
      <c r="X33" s="235"/>
      <c r="Z33" s="596"/>
      <c r="AA33" s="596"/>
      <c r="AB33" s="596"/>
      <c r="AC33" s="596"/>
      <c r="AD33" s="596"/>
      <c r="AE33" s="596"/>
      <c r="AF33" s="596"/>
      <c r="AG33" s="596"/>
      <c r="AH33" s="596"/>
      <c r="AI33" s="596"/>
      <c r="AJ33" s="596"/>
      <c r="AK33" s="596"/>
    </row>
    <row r="34" spans="5:37" x14ac:dyDescent="0.25">
      <c r="E34" s="594" t="s">
        <v>1334</v>
      </c>
      <c r="F34" s="594"/>
      <c r="G34" s="594"/>
      <c r="H34" s="594"/>
      <c r="I34" s="594"/>
      <c r="J34" s="594"/>
      <c r="K34" s="594"/>
      <c r="L34" s="594"/>
      <c r="N34" s="235"/>
      <c r="O34" s="235"/>
      <c r="P34" s="235"/>
      <c r="Q34" s="235"/>
      <c r="R34" s="235"/>
      <c r="S34" s="235"/>
      <c r="T34" s="235"/>
      <c r="U34" s="235"/>
      <c r="V34" s="235"/>
      <c r="W34" s="235"/>
      <c r="X34" s="235"/>
      <c r="Z34" s="596"/>
      <c r="AA34" s="596"/>
      <c r="AB34" s="596"/>
      <c r="AC34" s="596"/>
      <c r="AD34" s="596"/>
      <c r="AE34" s="596"/>
      <c r="AF34" s="596"/>
      <c r="AG34" s="596"/>
      <c r="AH34" s="596"/>
      <c r="AI34" s="596"/>
      <c r="AJ34" s="596"/>
      <c r="AK34" s="596"/>
    </row>
    <row r="35" spans="5:37" x14ac:dyDescent="0.25">
      <c r="E35" s="594" t="s">
        <v>1334</v>
      </c>
      <c r="F35" s="594"/>
      <c r="G35" s="594"/>
      <c r="H35" s="594"/>
      <c r="I35" s="594"/>
      <c r="J35" s="594"/>
      <c r="K35" s="594"/>
      <c r="L35" s="594"/>
      <c r="N35" s="235"/>
      <c r="O35" s="235"/>
      <c r="P35" s="235"/>
      <c r="Q35" s="235"/>
      <c r="R35" s="235"/>
      <c r="S35" s="235"/>
      <c r="T35" s="235"/>
      <c r="U35" s="235"/>
      <c r="V35" s="235"/>
      <c r="W35" s="235"/>
      <c r="X35" s="235"/>
      <c r="Z35" s="596"/>
      <c r="AA35" s="596"/>
      <c r="AB35" s="596"/>
      <c r="AC35" s="596"/>
      <c r="AD35" s="596"/>
      <c r="AE35" s="596"/>
      <c r="AF35" s="596"/>
      <c r="AG35" s="596"/>
      <c r="AH35" s="596"/>
      <c r="AI35" s="596"/>
      <c r="AJ35" s="596"/>
      <c r="AK35" s="596"/>
    </row>
    <row r="36" spans="5:37" x14ac:dyDescent="0.25">
      <c r="E36" s="594" t="s">
        <v>1334</v>
      </c>
      <c r="F36" s="594"/>
      <c r="G36" s="594"/>
      <c r="H36" s="594"/>
      <c r="I36" s="594"/>
      <c r="J36" s="594"/>
      <c r="K36" s="594"/>
      <c r="L36" s="594"/>
      <c r="N36" s="235"/>
      <c r="O36" s="235"/>
      <c r="P36" s="235"/>
      <c r="Q36" s="235"/>
      <c r="R36" s="235"/>
      <c r="S36" s="235"/>
      <c r="T36" s="235"/>
      <c r="U36" s="235"/>
      <c r="V36" s="235"/>
      <c r="W36" s="235"/>
      <c r="X36" s="235"/>
      <c r="Z36" s="596"/>
      <c r="AA36" s="596"/>
      <c r="AB36" s="596"/>
      <c r="AC36" s="596"/>
      <c r="AD36" s="596"/>
      <c r="AE36" s="596"/>
      <c r="AF36" s="596"/>
      <c r="AG36" s="596"/>
      <c r="AH36" s="596"/>
      <c r="AI36" s="596"/>
      <c r="AJ36" s="596"/>
      <c r="AK36" s="596"/>
    </row>
    <row r="37" spans="5:37" x14ac:dyDescent="0.25">
      <c r="E37" s="594" t="s">
        <v>1334</v>
      </c>
      <c r="F37" s="594"/>
      <c r="G37" s="594"/>
      <c r="H37" s="594"/>
      <c r="I37" s="594"/>
      <c r="J37" s="594"/>
      <c r="K37" s="594"/>
      <c r="L37" s="594"/>
      <c r="N37" s="235"/>
      <c r="O37" s="235"/>
      <c r="P37" s="235"/>
      <c r="Q37" s="235"/>
      <c r="R37" s="235"/>
      <c r="S37" s="235"/>
      <c r="T37" s="235"/>
      <c r="U37" s="235"/>
      <c r="V37" s="235"/>
      <c r="W37" s="235"/>
      <c r="X37" s="235"/>
      <c r="Z37" s="596"/>
      <c r="AA37" s="596"/>
      <c r="AB37" s="596"/>
      <c r="AC37" s="596"/>
      <c r="AD37" s="596"/>
      <c r="AE37" s="596"/>
      <c r="AF37" s="596"/>
      <c r="AG37" s="596"/>
      <c r="AH37" s="596"/>
      <c r="AI37" s="596"/>
      <c r="AJ37" s="596"/>
      <c r="AK37" s="596"/>
    </row>
    <row r="38" spans="5:37" x14ac:dyDescent="0.25">
      <c r="E38" s="594" t="s">
        <v>1334</v>
      </c>
      <c r="F38" s="594"/>
      <c r="G38" s="594"/>
      <c r="H38" s="594"/>
      <c r="I38" s="594"/>
      <c r="J38" s="594"/>
      <c r="K38" s="594"/>
      <c r="L38" s="594"/>
      <c r="N38" s="235"/>
      <c r="O38" s="235"/>
      <c r="P38" s="235"/>
      <c r="Q38" s="235"/>
      <c r="R38" s="235"/>
      <c r="S38" s="235"/>
      <c r="T38" s="235"/>
      <c r="U38" s="235"/>
      <c r="V38" s="235"/>
      <c r="W38" s="235"/>
      <c r="X38" s="235"/>
      <c r="Z38" s="596"/>
      <c r="AA38" s="596"/>
      <c r="AB38" s="596"/>
      <c r="AC38" s="596"/>
      <c r="AD38" s="596"/>
      <c r="AE38" s="596"/>
      <c r="AF38" s="596"/>
      <c r="AG38" s="596"/>
      <c r="AH38" s="596"/>
      <c r="AI38" s="596"/>
      <c r="AJ38" s="596"/>
      <c r="AK38" s="596"/>
    </row>
    <row r="39" spans="5:37" x14ac:dyDescent="0.25">
      <c r="E39" s="594" t="s">
        <v>1334</v>
      </c>
      <c r="F39" s="594"/>
      <c r="G39" s="594"/>
      <c r="H39" s="594"/>
      <c r="I39" s="594"/>
      <c r="J39" s="594"/>
      <c r="K39" s="594"/>
      <c r="L39" s="594"/>
      <c r="N39" s="235"/>
      <c r="O39" s="235"/>
      <c r="P39" s="235"/>
      <c r="Q39" s="235"/>
      <c r="R39" s="235"/>
      <c r="S39" s="235"/>
      <c r="T39" s="235"/>
      <c r="U39" s="235"/>
      <c r="V39" s="235"/>
      <c r="W39" s="235"/>
      <c r="X39" s="235"/>
      <c r="Z39" s="596"/>
      <c r="AA39" s="596"/>
      <c r="AB39" s="596"/>
      <c r="AC39" s="596"/>
      <c r="AD39" s="596"/>
      <c r="AE39" s="596"/>
      <c r="AF39" s="596"/>
      <c r="AG39" s="596"/>
      <c r="AH39" s="596"/>
      <c r="AI39" s="596"/>
      <c r="AJ39" s="596"/>
      <c r="AK39" s="596"/>
    </row>
    <row r="40" spans="5:37" x14ac:dyDescent="0.25">
      <c r="E40" s="594" t="s">
        <v>1334</v>
      </c>
      <c r="F40" s="594"/>
      <c r="G40" s="594"/>
      <c r="H40" s="594"/>
      <c r="I40" s="594"/>
      <c r="J40" s="594"/>
      <c r="K40" s="594"/>
      <c r="L40" s="594"/>
      <c r="N40" s="235"/>
      <c r="O40" s="235"/>
      <c r="P40" s="235"/>
      <c r="Q40" s="235"/>
      <c r="R40" s="235"/>
      <c r="S40" s="235"/>
      <c r="T40" s="235"/>
      <c r="U40" s="235"/>
      <c r="V40" s="235"/>
      <c r="W40" s="235"/>
      <c r="X40" s="235"/>
      <c r="Z40" s="596"/>
      <c r="AA40" s="596"/>
      <c r="AB40" s="596"/>
      <c r="AC40" s="596"/>
      <c r="AD40" s="596"/>
      <c r="AE40" s="596"/>
      <c r="AF40" s="596"/>
      <c r="AG40" s="596"/>
      <c r="AH40" s="596"/>
      <c r="AI40" s="596"/>
      <c r="AJ40" s="596"/>
      <c r="AK40" s="596"/>
    </row>
    <row r="41" spans="5:37" x14ac:dyDescent="0.25">
      <c r="E41" s="594" t="s">
        <v>1334</v>
      </c>
      <c r="F41" s="594"/>
      <c r="G41" s="594"/>
      <c r="H41" s="594"/>
      <c r="I41" s="594"/>
      <c r="J41" s="594"/>
      <c r="K41" s="594"/>
      <c r="L41" s="594"/>
      <c r="N41" s="235"/>
      <c r="O41" s="235"/>
      <c r="P41" s="235"/>
      <c r="Q41" s="235"/>
      <c r="R41" s="235"/>
      <c r="S41" s="235"/>
      <c r="T41" s="235"/>
      <c r="U41" s="235"/>
      <c r="V41" s="235"/>
      <c r="W41" s="235"/>
      <c r="X41" s="235"/>
      <c r="Z41" s="596"/>
      <c r="AA41" s="596"/>
      <c r="AB41" s="596"/>
      <c r="AC41" s="596"/>
      <c r="AD41" s="596"/>
      <c r="AE41" s="596"/>
      <c r="AF41" s="596"/>
      <c r="AG41" s="596"/>
      <c r="AH41" s="596"/>
      <c r="AI41" s="596"/>
      <c r="AJ41" s="596"/>
      <c r="AK41" s="596"/>
    </row>
    <row r="42" spans="5:37" x14ac:dyDescent="0.25">
      <c r="E42" s="594" t="s">
        <v>1334</v>
      </c>
      <c r="F42" s="594"/>
      <c r="G42" s="594"/>
      <c r="H42" s="594"/>
      <c r="I42" s="594"/>
      <c r="J42" s="594"/>
      <c r="K42" s="594"/>
      <c r="L42" s="594"/>
      <c r="N42" s="235"/>
      <c r="O42" s="235"/>
      <c r="P42" s="235"/>
      <c r="Q42" s="235"/>
      <c r="R42" s="235"/>
      <c r="S42" s="235"/>
      <c r="T42" s="235"/>
      <c r="U42" s="235"/>
      <c r="V42" s="235"/>
      <c r="W42" s="235"/>
      <c r="X42" s="235"/>
      <c r="Z42" s="596"/>
      <c r="AA42" s="596"/>
      <c r="AB42" s="596"/>
      <c r="AC42" s="596"/>
      <c r="AD42" s="596"/>
      <c r="AE42" s="596"/>
      <c r="AF42" s="596"/>
      <c r="AG42" s="596"/>
      <c r="AH42" s="596"/>
      <c r="AI42" s="596"/>
      <c r="AJ42" s="596"/>
      <c r="AK42" s="596"/>
    </row>
    <row r="43" spans="5:37" x14ac:dyDescent="0.25">
      <c r="E43" s="594" t="s">
        <v>1334</v>
      </c>
      <c r="F43" s="594"/>
      <c r="G43" s="594"/>
      <c r="H43" s="594"/>
      <c r="I43" s="594"/>
      <c r="J43" s="594"/>
      <c r="K43" s="594"/>
      <c r="L43" s="594"/>
      <c r="N43" s="235"/>
      <c r="O43" s="235"/>
      <c r="P43" s="235"/>
      <c r="Q43" s="235"/>
      <c r="R43" s="235"/>
      <c r="S43" s="235"/>
      <c r="T43" s="235"/>
      <c r="U43" s="235"/>
      <c r="V43" s="235"/>
      <c r="W43" s="235"/>
      <c r="X43" s="235"/>
      <c r="Z43" s="596"/>
      <c r="AA43" s="596"/>
      <c r="AB43" s="596"/>
      <c r="AC43" s="596"/>
      <c r="AD43" s="596"/>
      <c r="AE43" s="596"/>
      <c r="AF43" s="596"/>
      <c r="AG43" s="596"/>
      <c r="AH43" s="596"/>
      <c r="AI43" s="596"/>
      <c r="AJ43" s="596"/>
      <c r="AK43" s="596"/>
    </row>
    <row r="44" spans="5:37" x14ac:dyDescent="0.25">
      <c r="E44" s="594" t="s">
        <v>1334</v>
      </c>
      <c r="F44" s="594"/>
      <c r="G44" s="594"/>
      <c r="H44" s="594"/>
      <c r="I44" s="594"/>
      <c r="J44" s="594"/>
      <c r="K44" s="594"/>
      <c r="L44" s="594"/>
      <c r="N44" s="235"/>
      <c r="O44" s="235"/>
      <c r="P44" s="235"/>
      <c r="Q44" s="235"/>
      <c r="R44" s="235"/>
      <c r="S44" s="235"/>
      <c r="T44" s="235"/>
      <c r="U44" s="235"/>
      <c r="V44" s="235"/>
      <c r="W44" s="235"/>
      <c r="X44" s="235"/>
      <c r="Z44" s="596"/>
      <c r="AA44" s="596"/>
      <c r="AB44" s="596"/>
      <c r="AC44" s="596"/>
      <c r="AD44" s="596"/>
      <c r="AE44" s="596"/>
      <c r="AF44" s="596"/>
      <c r="AG44" s="596"/>
      <c r="AH44" s="596"/>
      <c r="AI44" s="596"/>
      <c r="AJ44" s="596"/>
      <c r="AK44" s="596"/>
    </row>
    <row r="45" spans="5:37" x14ac:dyDescent="0.25">
      <c r="E45" s="594" t="s">
        <v>1334</v>
      </c>
      <c r="F45" s="594"/>
      <c r="G45" s="594"/>
      <c r="H45" s="594"/>
      <c r="I45" s="594"/>
      <c r="J45" s="594"/>
      <c r="K45" s="594"/>
      <c r="L45" s="594"/>
      <c r="N45" s="235"/>
      <c r="O45" s="235"/>
      <c r="P45" s="235"/>
      <c r="Q45" s="235"/>
      <c r="R45" s="235"/>
      <c r="S45" s="235"/>
      <c r="T45" s="235"/>
      <c r="U45" s="235"/>
      <c r="V45" s="235"/>
      <c r="W45" s="235"/>
      <c r="X45" s="235"/>
      <c r="Z45" s="596"/>
      <c r="AA45" s="596"/>
      <c r="AB45" s="596"/>
      <c r="AC45" s="596"/>
      <c r="AD45" s="596"/>
      <c r="AE45" s="596"/>
      <c r="AF45" s="596"/>
      <c r="AG45" s="596"/>
      <c r="AH45" s="596"/>
      <c r="AI45" s="596"/>
      <c r="AJ45" s="596"/>
      <c r="AK45" s="596"/>
    </row>
    <row r="46" spans="5:37" x14ac:dyDescent="0.25">
      <c r="E46" s="594" t="s">
        <v>1334</v>
      </c>
      <c r="F46" s="594"/>
      <c r="G46" s="594"/>
      <c r="H46" s="594"/>
      <c r="I46" s="594"/>
      <c r="J46" s="594"/>
      <c r="K46" s="594"/>
      <c r="L46" s="594"/>
      <c r="N46" s="235"/>
      <c r="O46" s="235"/>
      <c r="P46" s="235"/>
      <c r="Q46" s="235"/>
      <c r="R46" s="235"/>
      <c r="S46" s="235"/>
      <c r="T46" s="235"/>
      <c r="U46" s="235"/>
      <c r="V46" s="235"/>
      <c r="W46" s="235"/>
      <c r="X46" s="235"/>
      <c r="Z46" s="596"/>
      <c r="AA46" s="596"/>
      <c r="AB46" s="596"/>
      <c r="AC46" s="596"/>
      <c r="AD46" s="596"/>
      <c r="AE46" s="596"/>
      <c r="AF46" s="596"/>
      <c r="AG46" s="596"/>
      <c r="AH46" s="596"/>
      <c r="AI46" s="596"/>
      <c r="AJ46" s="596"/>
      <c r="AK46" s="596"/>
    </row>
    <row r="47" spans="5:37" x14ac:dyDescent="0.25">
      <c r="E47" s="594" t="s">
        <v>1334</v>
      </c>
      <c r="F47" s="594"/>
      <c r="G47" s="594"/>
      <c r="H47" s="594"/>
      <c r="I47" s="594"/>
      <c r="J47" s="594"/>
      <c r="K47" s="594"/>
      <c r="L47" s="594"/>
      <c r="N47" s="235"/>
      <c r="O47" s="235"/>
      <c r="P47" s="235"/>
      <c r="Q47" s="235"/>
      <c r="R47" s="235"/>
      <c r="S47" s="235"/>
      <c r="T47" s="235"/>
      <c r="U47" s="235"/>
      <c r="V47" s="235"/>
      <c r="W47" s="235"/>
      <c r="X47" s="235"/>
      <c r="Z47" s="596"/>
      <c r="AA47" s="596"/>
      <c r="AB47" s="596"/>
      <c r="AC47" s="596"/>
      <c r="AD47" s="596"/>
      <c r="AE47" s="596"/>
      <c r="AF47" s="596"/>
      <c r="AG47" s="596"/>
      <c r="AH47" s="596"/>
      <c r="AI47" s="596"/>
      <c r="AJ47" s="596"/>
      <c r="AK47" s="596"/>
    </row>
    <row r="48" spans="5:37" x14ac:dyDescent="0.25">
      <c r="E48" s="594" t="s">
        <v>1334</v>
      </c>
      <c r="F48" s="594"/>
      <c r="G48" s="594"/>
      <c r="H48" s="594"/>
      <c r="I48" s="594"/>
      <c r="J48" s="594"/>
      <c r="K48" s="594"/>
      <c r="L48" s="594"/>
      <c r="N48" s="235"/>
      <c r="O48" s="235"/>
      <c r="P48" s="235"/>
      <c r="Q48" s="235"/>
      <c r="R48" s="235"/>
      <c r="S48" s="235"/>
      <c r="T48" s="235"/>
      <c r="U48" s="235"/>
      <c r="V48" s="235"/>
      <c r="W48" s="235"/>
      <c r="X48" s="235"/>
      <c r="Z48" s="596"/>
      <c r="AA48" s="596"/>
      <c r="AB48" s="596"/>
      <c r="AC48" s="596"/>
      <c r="AD48" s="596"/>
      <c r="AE48" s="596"/>
      <c r="AF48" s="596"/>
      <c r="AG48" s="596"/>
      <c r="AH48" s="596"/>
      <c r="AI48" s="596"/>
      <c r="AJ48" s="596"/>
      <c r="AK48" s="596"/>
    </row>
    <row r="49" spans="5:37" x14ac:dyDescent="0.25">
      <c r="E49" s="594" t="s">
        <v>1334</v>
      </c>
      <c r="F49" s="594"/>
      <c r="G49" s="594"/>
      <c r="H49" s="594"/>
      <c r="I49" s="594"/>
      <c r="J49" s="594"/>
      <c r="K49" s="594"/>
      <c r="L49" s="594"/>
    </row>
    <row r="50" spans="5:37" x14ac:dyDescent="0.25">
      <c r="E50" s="594" t="s">
        <v>1334</v>
      </c>
      <c r="F50" s="594"/>
      <c r="G50" s="594"/>
      <c r="H50" s="594"/>
      <c r="I50" s="594"/>
      <c r="J50" s="594"/>
      <c r="K50" s="594"/>
      <c r="L50" s="594"/>
      <c r="N50" s="236" t="s">
        <v>25</v>
      </c>
      <c r="O50" s="237"/>
      <c r="P50" s="237"/>
      <c r="Q50" s="237"/>
      <c r="R50" s="237"/>
      <c r="S50" s="237"/>
      <c r="T50" s="237"/>
      <c r="U50" s="237"/>
      <c r="V50" s="237"/>
      <c r="W50" s="237"/>
      <c r="X50" s="237"/>
      <c r="Z50" s="591" t="s">
        <v>163</v>
      </c>
      <c r="AA50" s="592"/>
      <c r="AB50" s="592"/>
      <c r="AC50" s="592"/>
      <c r="AD50" s="592"/>
      <c r="AE50" s="592"/>
      <c r="AF50" s="592"/>
      <c r="AG50" s="592"/>
      <c r="AH50" s="592"/>
      <c r="AI50" s="592"/>
      <c r="AJ50" s="592"/>
      <c r="AK50" s="593"/>
    </row>
    <row r="51" spans="5:37" x14ac:dyDescent="0.25">
      <c r="E51" s="594" t="s">
        <v>1334</v>
      </c>
      <c r="F51" s="594"/>
      <c r="G51" s="594"/>
      <c r="H51" s="594"/>
      <c r="I51" s="594"/>
      <c r="J51" s="594"/>
      <c r="K51" s="594"/>
      <c r="L51" s="594"/>
      <c r="N51" s="234"/>
      <c r="O51" s="234"/>
      <c r="P51" s="234"/>
      <c r="Q51" s="234"/>
      <c r="R51" s="234"/>
      <c r="S51" s="234"/>
      <c r="T51" s="234"/>
      <c r="U51" s="234"/>
      <c r="V51" s="234"/>
      <c r="W51" s="234"/>
      <c r="X51" s="234"/>
      <c r="Z51" s="595"/>
      <c r="AA51" s="595"/>
      <c r="AB51" s="595"/>
      <c r="AC51" s="595"/>
      <c r="AD51" s="595"/>
      <c r="AE51" s="595"/>
      <c r="AF51" s="595"/>
      <c r="AG51" s="595"/>
      <c r="AH51" s="595"/>
      <c r="AI51" s="595"/>
      <c r="AJ51" s="595"/>
      <c r="AK51" s="595"/>
    </row>
    <row r="52" spans="5:37" x14ac:dyDescent="0.25">
      <c r="E52" s="594" t="s">
        <v>1334</v>
      </c>
      <c r="F52" s="594"/>
      <c r="G52" s="594"/>
      <c r="H52" s="594"/>
      <c r="I52" s="594"/>
      <c r="J52" s="594"/>
      <c r="K52" s="594"/>
      <c r="L52" s="594"/>
      <c r="N52" s="235"/>
      <c r="O52" s="235"/>
      <c r="P52" s="235"/>
      <c r="Q52" s="235"/>
      <c r="R52" s="235"/>
      <c r="S52" s="235"/>
      <c r="T52" s="235"/>
      <c r="U52" s="235"/>
      <c r="V52" s="235"/>
      <c r="W52" s="235"/>
      <c r="X52" s="235"/>
      <c r="Z52" s="596"/>
      <c r="AA52" s="596"/>
      <c r="AB52" s="596"/>
      <c r="AC52" s="596"/>
      <c r="AD52" s="596"/>
      <c r="AE52" s="596"/>
      <c r="AF52" s="596"/>
      <c r="AG52" s="596"/>
      <c r="AH52" s="596"/>
      <c r="AI52" s="596"/>
      <c r="AJ52" s="596"/>
      <c r="AK52" s="596"/>
    </row>
    <row r="53" spans="5:37" x14ac:dyDescent="0.25">
      <c r="E53" s="594" t="s">
        <v>1334</v>
      </c>
      <c r="F53" s="594"/>
      <c r="G53" s="594"/>
      <c r="H53" s="594"/>
      <c r="I53" s="594"/>
      <c r="J53" s="594"/>
      <c r="K53" s="594"/>
      <c r="L53" s="594"/>
      <c r="N53" s="235"/>
      <c r="O53" s="235"/>
      <c r="P53" s="235"/>
      <c r="Q53" s="235"/>
      <c r="R53" s="235"/>
      <c r="S53" s="235"/>
      <c r="T53" s="235"/>
      <c r="U53" s="235"/>
      <c r="V53" s="235"/>
      <c r="W53" s="235"/>
      <c r="X53" s="235"/>
      <c r="Z53" s="596"/>
      <c r="AA53" s="596"/>
      <c r="AB53" s="596"/>
      <c r="AC53" s="596"/>
      <c r="AD53" s="596"/>
      <c r="AE53" s="596"/>
      <c r="AF53" s="596"/>
      <c r="AG53" s="596"/>
      <c r="AH53" s="596"/>
      <c r="AI53" s="596"/>
      <c r="AJ53" s="596"/>
      <c r="AK53" s="596"/>
    </row>
    <row r="54" spans="5:37" x14ac:dyDescent="0.25">
      <c r="E54" s="594" t="s">
        <v>1334</v>
      </c>
      <c r="F54" s="594"/>
      <c r="G54" s="594"/>
      <c r="H54" s="594"/>
      <c r="I54" s="594"/>
      <c r="J54" s="594"/>
      <c r="K54" s="594"/>
      <c r="L54" s="594"/>
      <c r="N54" s="235"/>
      <c r="O54" s="235"/>
      <c r="P54" s="235"/>
      <c r="Q54" s="235"/>
      <c r="R54" s="235"/>
      <c r="S54" s="235"/>
      <c r="T54" s="235"/>
      <c r="U54" s="235"/>
      <c r="V54" s="235"/>
      <c r="W54" s="235"/>
      <c r="X54" s="235"/>
      <c r="Z54" s="596"/>
      <c r="AA54" s="596"/>
      <c r="AB54" s="596"/>
      <c r="AC54" s="596"/>
      <c r="AD54" s="596"/>
      <c r="AE54" s="596"/>
      <c r="AF54" s="596"/>
      <c r="AG54" s="596"/>
      <c r="AH54" s="596"/>
      <c r="AI54" s="596"/>
      <c r="AJ54" s="596"/>
      <c r="AK54" s="596"/>
    </row>
    <row r="55" spans="5:37" x14ac:dyDescent="0.25">
      <c r="E55" s="594" t="s">
        <v>1334</v>
      </c>
      <c r="F55" s="594"/>
      <c r="G55" s="594"/>
      <c r="H55" s="594"/>
      <c r="I55" s="594"/>
      <c r="J55" s="594"/>
      <c r="K55" s="594"/>
      <c r="L55" s="594"/>
      <c r="N55" s="235"/>
      <c r="O55" s="235"/>
      <c r="P55" s="235"/>
      <c r="Q55" s="235"/>
      <c r="R55" s="235"/>
      <c r="S55" s="235"/>
      <c r="T55" s="235"/>
      <c r="U55" s="235"/>
      <c r="V55" s="235"/>
      <c r="W55" s="235"/>
      <c r="X55" s="235"/>
      <c r="Z55" s="596"/>
      <c r="AA55" s="596"/>
      <c r="AB55" s="596"/>
      <c r="AC55" s="596"/>
      <c r="AD55" s="596"/>
      <c r="AE55" s="596"/>
      <c r="AF55" s="596"/>
      <c r="AG55" s="596"/>
      <c r="AH55" s="596"/>
      <c r="AI55" s="596"/>
      <c r="AJ55" s="596"/>
      <c r="AK55" s="596"/>
    </row>
    <row r="56" spans="5:37" x14ac:dyDescent="0.25">
      <c r="E56" s="594" t="s">
        <v>1334</v>
      </c>
      <c r="F56" s="594"/>
      <c r="G56" s="594"/>
      <c r="H56" s="594"/>
      <c r="I56" s="594"/>
      <c r="J56" s="594"/>
      <c r="K56" s="594"/>
      <c r="L56" s="594"/>
      <c r="N56" s="235"/>
      <c r="O56" s="235"/>
      <c r="P56" s="235"/>
      <c r="Q56" s="235"/>
      <c r="R56" s="235"/>
      <c r="S56" s="235"/>
      <c r="T56" s="235"/>
      <c r="U56" s="235"/>
      <c r="V56" s="235"/>
      <c r="W56" s="235"/>
      <c r="X56" s="235"/>
      <c r="Z56" s="596"/>
      <c r="AA56" s="596"/>
      <c r="AB56" s="596"/>
      <c r="AC56" s="596"/>
      <c r="AD56" s="596"/>
      <c r="AE56" s="596"/>
      <c r="AF56" s="596"/>
      <c r="AG56" s="596"/>
      <c r="AH56" s="596"/>
      <c r="AI56" s="596"/>
      <c r="AJ56" s="596"/>
      <c r="AK56" s="596"/>
    </row>
    <row r="57" spans="5:37" x14ac:dyDescent="0.25">
      <c r="E57" s="594" t="s">
        <v>1334</v>
      </c>
      <c r="F57" s="594"/>
      <c r="G57" s="594"/>
      <c r="H57" s="594"/>
      <c r="I57" s="594"/>
      <c r="J57" s="594"/>
      <c r="K57" s="594"/>
      <c r="L57" s="594"/>
      <c r="N57" s="235"/>
      <c r="O57" s="235"/>
      <c r="P57" s="235"/>
      <c r="Q57" s="235"/>
      <c r="R57" s="235"/>
      <c r="S57" s="235"/>
      <c r="T57" s="235"/>
      <c r="U57" s="235"/>
      <c r="V57" s="235"/>
      <c r="W57" s="235"/>
      <c r="X57" s="235"/>
      <c r="Z57" s="596"/>
      <c r="AA57" s="596"/>
      <c r="AB57" s="596"/>
      <c r="AC57" s="596"/>
      <c r="AD57" s="596"/>
      <c r="AE57" s="596"/>
      <c r="AF57" s="596"/>
      <c r="AG57" s="596"/>
      <c r="AH57" s="596"/>
      <c r="AI57" s="596"/>
      <c r="AJ57" s="596"/>
      <c r="AK57" s="596"/>
    </row>
    <row r="58" spans="5:37" x14ac:dyDescent="0.25">
      <c r="E58" s="594" t="s">
        <v>1334</v>
      </c>
      <c r="F58" s="594"/>
      <c r="G58" s="594"/>
      <c r="H58" s="594"/>
      <c r="I58" s="594"/>
      <c r="J58" s="594"/>
      <c r="K58" s="594"/>
      <c r="L58" s="594"/>
      <c r="N58" s="235"/>
      <c r="O58" s="235"/>
      <c r="P58" s="235"/>
      <c r="Q58" s="235"/>
      <c r="R58" s="235"/>
      <c r="S58" s="235"/>
      <c r="T58" s="235"/>
      <c r="U58" s="235"/>
      <c r="V58" s="235"/>
      <c r="W58" s="235"/>
      <c r="X58" s="235"/>
      <c r="Z58" s="596"/>
      <c r="AA58" s="596"/>
      <c r="AB58" s="596"/>
      <c r="AC58" s="596"/>
      <c r="AD58" s="596"/>
      <c r="AE58" s="596"/>
      <c r="AF58" s="596"/>
      <c r="AG58" s="596"/>
      <c r="AH58" s="596"/>
      <c r="AI58" s="596"/>
      <c r="AJ58" s="596"/>
      <c r="AK58" s="596"/>
    </row>
    <row r="59" spans="5:37" x14ac:dyDescent="0.25">
      <c r="E59" s="594" t="s">
        <v>1334</v>
      </c>
      <c r="F59" s="594"/>
      <c r="G59" s="594"/>
      <c r="H59" s="594"/>
      <c r="I59" s="594"/>
      <c r="J59" s="594"/>
      <c r="K59" s="594"/>
      <c r="L59" s="594"/>
      <c r="N59" s="235"/>
      <c r="O59" s="235"/>
      <c r="P59" s="235"/>
      <c r="Q59" s="235"/>
      <c r="R59" s="235"/>
      <c r="S59" s="235"/>
      <c r="T59" s="235"/>
      <c r="U59" s="235"/>
      <c r="V59" s="235"/>
      <c r="W59" s="235"/>
      <c r="X59" s="235"/>
      <c r="Z59" s="596"/>
      <c r="AA59" s="596"/>
      <c r="AB59" s="596"/>
      <c r="AC59" s="596"/>
      <c r="AD59" s="596"/>
      <c r="AE59" s="596"/>
      <c r="AF59" s="596"/>
      <c r="AG59" s="596"/>
      <c r="AH59" s="596"/>
      <c r="AI59" s="596"/>
      <c r="AJ59" s="596"/>
      <c r="AK59" s="596"/>
    </row>
    <row r="60" spans="5:37" x14ac:dyDescent="0.25">
      <c r="E60" s="594" t="s">
        <v>1334</v>
      </c>
      <c r="F60" s="594"/>
      <c r="G60" s="594"/>
      <c r="H60" s="594"/>
      <c r="I60" s="594"/>
      <c r="J60" s="594"/>
      <c r="K60" s="594"/>
      <c r="L60" s="594"/>
      <c r="N60" s="235"/>
      <c r="O60" s="235"/>
      <c r="P60" s="235"/>
      <c r="Q60" s="235"/>
      <c r="R60" s="235"/>
      <c r="S60" s="235"/>
      <c r="T60" s="235"/>
      <c r="U60" s="235"/>
      <c r="V60" s="235"/>
      <c r="W60" s="235"/>
      <c r="X60" s="235"/>
      <c r="Z60" s="596"/>
      <c r="AA60" s="596"/>
      <c r="AB60" s="596"/>
      <c r="AC60" s="596"/>
      <c r="AD60" s="596"/>
      <c r="AE60" s="596"/>
      <c r="AF60" s="596"/>
      <c r="AG60" s="596"/>
      <c r="AH60" s="596"/>
      <c r="AI60" s="596"/>
      <c r="AJ60" s="596"/>
      <c r="AK60" s="596"/>
    </row>
    <row r="61" spans="5:37" x14ac:dyDescent="0.25">
      <c r="E61" s="594" t="s">
        <v>1334</v>
      </c>
      <c r="F61" s="594"/>
      <c r="G61" s="594"/>
      <c r="H61" s="594"/>
      <c r="I61" s="594"/>
      <c r="J61" s="594"/>
      <c r="K61" s="594"/>
      <c r="L61" s="594"/>
      <c r="N61" s="235"/>
      <c r="O61" s="235"/>
      <c r="P61" s="235"/>
      <c r="Q61" s="235"/>
      <c r="R61" s="235"/>
      <c r="S61" s="235"/>
      <c r="T61" s="235"/>
      <c r="U61" s="235"/>
      <c r="V61" s="235"/>
      <c r="W61" s="235"/>
      <c r="X61" s="235"/>
      <c r="Z61" s="596"/>
      <c r="AA61" s="596"/>
      <c r="AB61" s="596"/>
      <c r="AC61" s="596"/>
      <c r="AD61" s="596"/>
      <c r="AE61" s="596"/>
      <c r="AF61" s="596"/>
      <c r="AG61" s="596"/>
      <c r="AH61" s="596"/>
      <c r="AI61" s="596"/>
      <c r="AJ61" s="596"/>
      <c r="AK61" s="596"/>
    </row>
    <row r="62" spans="5:37" x14ac:dyDescent="0.25">
      <c r="E62" s="594" t="s">
        <v>1334</v>
      </c>
      <c r="F62" s="594"/>
      <c r="G62" s="594"/>
      <c r="H62" s="594"/>
      <c r="I62" s="594"/>
      <c r="J62" s="594"/>
      <c r="K62" s="594"/>
      <c r="L62" s="594"/>
      <c r="N62" s="235"/>
      <c r="O62" s="235"/>
      <c r="P62" s="235"/>
      <c r="Q62" s="235"/>
      <c r="R62" s="235"/>
      <c r="S62" s="235"/>
      <c r="T62" s="235"/>
      <c r="U62" s="235"/>
      <c r="V62" s="235"/>
      <c r="W62" s="235"/>
      <c r="X62" s="235"/>
      <c r="Z62" s="596"/>
      <c r="AA62" s="596"/>
      <c r="AB62" s="596"/>
      <c r="AC62" s="596"/>
      <c r="AD62" s="596"/>
      <c r="AE62" s="596"/>
      <c r="AF62" s="596"/>
      <c r="AG62" s="596"/>
      <c r="AH62" s="596"/>
      <c r="AI62" s="596"/>
      <c r="AJ62" s="596"/>
      <c r="AK62" s="596"/>
    </row>
    <row r="63" spans="5:37" x14ac:dyDescent="0.25">
      <c r="E63" s="594" t="s">
        <v>1334</v>
      </c>
      <c r="F63" s="594"/>
      <c r="G63" s="594"/>
      <c r="H63" s="594"/>
      <c r="I63" s="594"/>
      <c r="J63" s="594"/>
      <c r="K63" s="594"/>
      <c r="L63" s="594"/>
      <c r="N63" s="235"/>
      <c r="O63" s="235"/>
      <c r="P63" s="235"/>
      <c r="Q63" s="235"/>
      <c r="R63" s="235"/>
      <c r="S63" s="235"/>
      <c r="T63" s="235"/>
      <c r="U63" s="235"/>
      <c r="V63" s="235"/>
      <c r="W63" s="235"/>
      <c r="X63" s="235"/>
      <c r="Z63" s="596"/>
      <c r="AA63" s="596"/>
      <c r="AB63" s="596"/>
      <c r="AC63" s="596"/>
      <c r="AD63" s="596"/>
      <c r="AE63" s="596"/>
      <c r="AF63" s="596"/>
      <c r="AG63" s="596"/>
      <c r="AH63" s="596"/>
      <c r="AI63" s="596"/>
      <c r="AJ63" s="596"/>
      <c r="AK63" s="596"/>
    </row>
    <row r="64" spans="5:37" x14ac:dyDescent="0.25">
      <c r="E64" s="594" t="s">
        <v>1334</v>
      </c>
      <c r="F64" s="594"/>
      <c r="G64" s="594"/>
      <c r="H64" s="594"/>
      <c r="I64" s="594"/>
      <c r="J64" s="594"/>
      <c r="K64" s="594"/>
      <c r="L64" s="594"/>
      <c r="N64" s="235"/>
      <c r="O64" s="235"/>
      <c r="P64" s="235"/>
      <c r="Q64" s="235"/>
      <c r="R64" s="235"/>
      <c r="S64" s="235"/>
      <c r="T64" s="235"/>
      <c r="U64" s="235"/>
      <c r="V64" s="235"/>
      <c r="W64" s="235"/>
      <c r="X64" s="235"/>
      <c r="Z64" s="596"/>
      <c r="AA64" s="596"/>
      <c r="AB64" s="596"/>
      <c r="AC64" s="596"/>
      <c r="AD64" s="596"/>
      <c r="AE64" s="596"/>
      <c r="AF64" s="596"/>
      <c r="AG64" s="596"/>
      <c r="AH64" s="596"/>
      <c r="AI64" s="596"/>
      <c r="AJ64" s="596"/>
      <c r="AK64" s="596"/>
    </row>
    <row r="65" spans="5:37" x14ac:dyDescent="0.25">
      <c r="E65" s="594" t="s">
        <v>1334</v>
      </c>
      <c r="F65" s="594"/>
      <c r="G65" s="594"/>
      <c r="H65" s="594"/>
      <c r="I65" s="594"/>
      <c r="J65" s="594"/>
      <c r="K65" s="594"/>
      <c r="L65" s="594"/>
      <c r="N65" s="235"/>
      <c r="O65" s="235"/>
      <c r="P65" s="235"/>
      <c r="Q65" s="235"/>
      <c r="R65" s="235"/>
      <c r="S65" s="235"/>
      <c r="T65" s="235"/>
      <c r="U65" s="235"/>
      <c r="V65" s="235"/>
      <c r="W65" s="235"/>
      <c r="X65" s="235"/>
      <c r="Z65" s="596"/>
      <c r="AA65" s="596"/>
      <c r="AB65" s="596"/>
      <c r="AC65" s="596"/>
      <c r="AD65" s="596"/>
      <c r="AE65" s="596"/>
      <c r="AF65" s="596"/>
      <c r="AG65" s="596"/>
      <c r="AH65" s="596"/>
      <c r="AI65" s="596"/>
      <c r="AJ65" s="596"/>
      <c r="AK65" s="596"/>
    </row>
    <row r="66" spans="5:37" x14ac:dyDescent="0.25">
      <c r="E66" s="594" t="s">
        <v>1334</v>
      </c>
      <c r="F66" s="594"/>
      <c r="G66" s="594"/>
      <c r="H66" s="594"/>
      <c r="I66" s="594"/>
      <c r="J66" s="594"/>
      <c r="K66" s="594"/>
      <c r="L66" s="594"/>
      <c r="N66" s="235"/>
      <c r="O66" s="235"/>
      <c r="P66" s="235"/>
      <c r="Q66" s="235"/>
      <c r="R66" s="235"/>
      <c r="S66" s="235"/>
      <c r="T66" s="235"/>
      <c r="U66" s="235"/>
      <c r="V66" s="235"/>
      <c r="W66" s="235"/>
      <c r="X66" s="235"/>
      <c r="Z66" s="596"/>
      <c r="AA66" s="596"/>
      <c r="AB66" s="596"/>
      <c r="AC66" s="596"/>
      <c r="AD66" s="596"/>
      <c r="AE66" s="596"/>
      <c r="AF66" s="596"/>
      <c r="AG66" s="596"/>
      <c r="AH66" s="596"/>
      <c r="AI66" s="596"/>
      <c r="AJ66" s="596"/>
      <c r="AK66" s="596"/>
    </row>
    <row r="67" spans="5:37" x14ac:dyDescent="0.25">
      <c r="E67" s="594" t="s">
        <v>1334</v>
      </c>
      <c r="F67" s="594"/>
      <c r="G67" s="594"/>
      <c r="H67" s="594"/>
      <c r="I67" s="594"/>
      <c r="J67" s="594"/>
      <c r="K67" s="594"/>
      <c r="L67" s="594"/>
      <c r="N67" s="235"/>
      <c r="O67" s="235"/>
      <c r="P67" s="235"/>
      <c r="Q67" s="235"/>
      <c r="R67" s="235"/>
      <c r="S67" s="235"/>
      <c r="T67" s="235"/>
      <c r="U67" s="235"/>
      <c r="V67" s="235"/>
      <c r="W67" s="235"/>
      <c r="X67" s="235"/>
      <c r="Z67" s="596"/>
      <c r="AA67" s="596"/>
      <c r="AB67" s="596"/>
      <c r="AC67" s="596"/>
      <c r="AD67" s="596"/>
      <c r="AE67" s="596"/>
      <c r="AF67" s="596"/>
      <c r="AG67" s="596"/>
      <c r="AH67" s="596"/>
      <c r="AI67" s="596"/>
      <c r="AJ67" s="596"/>
      <c r="AK67" s="596"/>
    </row>
    <row r="68" spans="5:37" x14ac:dyDescent="0.25">
      <c r="E68" s="594" t="s">
        <v>1334</v>
      </c>
      <c r="F68" s="594"/>
      <c r="G68" s="594"/>
      <c r="H68" s="594"/>
      <c r="I68" s="594"/>
      <c r="J68" s="594"/>
      <c r="K68" s="594"/>
      <c r="L68" s="594"/>
      <c r="N68" s="235"/>
      <c r="O68" s="235"/>
      <c r="P68" s="235"/>
      <c r="Q68" s="235"/>
      <c r="R68" s="235"/>
      <c r="S68" s="235"/>
      <c r="T68" s="235"/>
      <c r="U68" s="235"/>
      <c r="V68" s="235"/>
      <c r="W68" s="235"/>
      <c r="X68" s="235"/>
      <c r="Z68" s="596"/>
      <c r="AA68" s="596"/>
      <c r="AB68" s="596"/>
      <c r="AC68" s="596"/>
      <c r="AD68" s="596"/>
      <c r="AE68" s="596"/>
      <c r="AF68" s="596"/>
      <c r="AG68" s="596"/>
      <c r="AH68" s="596"/>
      <c r="AI68" s="596"/>
      <c r="AJ68" s="596"/>
      <c r="AK68" s="596"/>
    </row>
    <row r="69" spans="5:37" x14ac:dyDescent="0.25">
      <c r="E69" s="594" t="s">
        <v>1334</v>
      </c>
      <c r="F69" s="594"/>
      <c r="G69" s="594"/>
      <c r="H69" s="594"/>
      <c r="I69" s="594"/>
      <c r="J69" s="594"/>
      <c r="K69" s="594"/>
      <c r="L69" s="594"/>
      <c r="N69" s="235"/>
      <c r="O69" s="235"/>
      <c r="P69" s="235"/>
      <c r="Q69" s="235"/>
      <c r="R69" s="235"/>
      <c r="S69" s="235"/>
      <c r="T69" s="235"/>
      <c r="U69" s="235"/>
      <c r="V69" s="235"/>
      <c r="W69" s="235"/>
      <c r="X69" s="235"/>
      <c r="Z69" s="596"/>
      <c r="AA69" s="596"/>
      <c r="AB69" s="596"/>
      <c r="AC69" s="596"/>
      <c r="AD69" s="596"/>
      <c r="AE69" s="596"/>
      <c r="AF69" s="596"/>
      <c r="AG69" s="596"/>
      <c r="AH69" s="596"/>
      <c r="AI69" s="596"/>
      <c r="AJ69" s="596"/>
      <c r="AK69" s="596"/>
    </row>
    <row r="70" spans="5:37" x14ac:dyDescent="0.25">
      <c r="E70" s="594" t="s">
        <v>1334</v>
      </c>
      <c r="F70" s="594"/>
      <c r="G70" s="594"/>
      <c r="H70" s="594"/>
      <c r="I70" s="594"/>
      <c r="J70" s="594"/>
      <c r="K70" s="594"/>
      <c r="L70" s="594"/>
      <c r="N70" s="235"/>
      <c r="O70" s="235"/>
      <c r="P70" s="235"/>
      <c r="Q70" s="235"/>
      <c r="R70" s="235"/>
      <c r="S70" s="235"/>
      <c r="T70" s="235"/>
      <c r="U70" s="235"/>
      <c r="V70" s="235"/>
      <c r="W70" s="235"/>
      <c r="X70" s="235"/>
      <c r="Z70" s="596"/>
      <c r="AA70" s="596"/>
      <c r="AB70" s="596"/>
      <c r="AC70" s="596"/>
      <c r="AD70" s="596"/>
      <c r="AE70" s="596"/>
      <c r="AF70" s="596"/>
      <c r="AG70" s="596"/>
      <c r="AH70" s="596"/>
      <c r="AI70" s="596"/>
      <c r="AJ70" s="596"/>
      <c r="AK70" s="596"/>
    </row>
    <row r="71" spans="5:37" x14ac:dyDescent="0.25">
      <c r="E71" s="594" t="s">
        <v>1334</v>
      </c>
      <c r="F71" s="594"/>
      <c r="G71" s="594"/>
      <c r="H71" s="594"/>
      <c r="I71" s="594"/>
      <c r="J71" s="594"/>
      <c r="K71" s="594"/>
      <c r="L71" s="594"/>
      <c r="N71" s="235"/>
      <c r="O71" s="235"/>
      <c r="P71" s="235"/>
      <c r="Q71" s="235"/>
      <c r="R71" s="235"/>
      <c r="S71" s="235"/>
      <c r="T71" s="235"/>
      <c r="U71" s="235"/>
      <c r="V71" s="235"/>
      <c r="W71" s="235"/>
      <c r="X71" s="235"/>
      <c r="Z71" s="596"/>
      <c r="AA71" s="596"/>
      <c r="AB71" s="596"/>
      <c r="AC71" s="596"/>
      <c r="AD71" s="596"/>
      <c r="AE71" s="596"/>
      <c r="AF71" s="596"/>
      <c r="AG71" s="596"/>
      <c r="AH71" s="596"/>
      <c r="AI71" s="596"/>
      <c r="AJ71" s="596"/>
      <c r="AK71" s="596"/>
    </row>
    <row r="72" spans="5:37" x14ac:dyDescent="0.25">
      <c r="E72" s="594" t="s">
        <v>1334</v>
      </c>
      <c r="F72" s="594"/>
      <c r="G72" s="594"/>
      <c r="H72" s="594"/>
      <c r="I72" s="594"/>
      <c r="J72" s="594"/>
      <c r="K72" s="594"/>
      <c r="L72" s="594"/>
      <c r="N72" s="235"/>
      <c r="O72" s="235"/>
      <c r="P72" s="235"/>
      <c r="Q72" s="235"/>
      <c r="R72" s="235"/>
      <c r="S72" s="235"/>
      <c r="T72" s="235"/>
      <c r="U72" s="235"/>
      <c r="V72" s="235"/>
      <c r="W72" s="235"/>
      <c r="X72" s="235"/>
      <c r="Z72" s="596"/>
      <c r="AA72" s="596"/>
      <c r="AB72" s="596"/>
      <c r="AC72" s="596"/>
      <c r="AD72" s="596"/>
      <c r="AE72" s="596"/>
      <c r="AF72" s="596"/>
      <c r="AG72" s="596"/>
      <c r="AH72" s="596"/>
      <c r="AI72" s="596"/>
      <c r="AJ72" s="596"/>
      <c r="AK72" s="596"/>
    </row>
    <row r="73" spans="5:37" x14ac:dyDescent="0.25">
      <c r="E73" s="594" t="s">
        <v>1334</v>
      </c>
      <c r="F73" s="594"/>
      <c r="G73" s="594"/>
      <c r="H73" s="594"/>
      <c r="I73" s="594"/>
      <c r="J73" s="594"/>
      <c r="K73" s="594"/>
      <c r="L73" s="594"/>
    </row>
    <row r="74" spans="5:37" x14ac:dyDescent="0.25">
      <c r="E74" s="594" t="s">
        <v>1334</v>
      </c>
      <c r="F74" s="594"/>
      <c r="G74" s="594"/>
      <c r="H74" s="594"/>
      <c r="I74" s="594"/>
      <c r="J74" s="594"/>
      <c r="K74" s="594"/>
      <c r="L74" s="594"/>
      <c r="N74" s="236" t="s">
        <v>164</v>
      </c>
      <c r="O74" s="237"/>
      <c r="P74" s="237"/>
      <c r="Q74" s="237"/>
      <c r="R74" s="237"/>
      <c r="S74" s="237"/>
      <c r="T74" s="237"/>
      <c r="U74" s="237"/>
      <c r="V74" s="237"/>
      <c r="W74" s="237"/>
      <c r="X74" s="237"/>
      <c r="Z74" s="591" t="s">
        <v>165</v>
      </c>
      <c r="AA74" s="592"/>
      <c r="AB74" s="592"/>
      <c r="AC74" s="592"/>
      <c r="AD74" s="592"/>
      <c r="AE74" s="592"/>
      <c r="AF74" s="592"/>
      <c r="AG74" s="592"/>
      <c r="AH74" s="592"/>
      <c r="AI74" s="592"/>
      <c r="AJ74" s="592"/>
      <c r="AK74" s="593"/>
    </row>
    <row r="75" spans="5:37" x14ac:dyDescent="0.25">
      <c r="E75" s="594" t="s">
        <v>1334</v>
      </c>
      <c r="F75" s="594"/>
      <c r="G75" s="594"/>
      <c r="H75" s="594"/>
      <c r="I75" s="594"/>
      <c r="J75" s="594"/>
      <c r="K75" s="594"/>
      <c r="L75" s="594"/>
      <c r="N75" s="234"/>
      <c r="O75" s="234"/>
      <c r="P75" s="234"/>
      <c r="Q75" s="234"/>
      <c r="R75" s="234"/>
      <c r="S75" s="234"/>
      <c r="T75" s="234"/>
      <c r="U75" s="234"/>
      <c r="V75" s="234"/>
      <c r="W75" s="234"/>
      <c r="X75" s="234"/>
      <c r="Z75" s="595"/>
      <c r="AA75" s="595"/>
      <c r="AB75" s="595"/>
      <c r="AC75" s="595"/>
      <c r="AD75" s="595"/>
      <c r="AE75" s="595"/>
      <c r="AF75" s="595"/>
      <c r="AG75" s="595"/>
      <c r="AH75" s="595"/>
      <c r="AI75" s="595"/>
      <c r="AJ75" s="595"/>
      <c r="AK75" s="595"/>
    </row>
    <row r="76" spans="5:37" x14ac:dyDescent="0.25">
      <c r="E76" s="594" t="s">
        <v>1334</v>
      </c>
      <c r="F76" s="594"/>
      <c r="G76" s="594"/>
      <c r="H76" s="594"/>
      <c r="I76" s="594"/>
      <c r="J76" s="594"/>
      <c r="K76" s="594"/>
      <c r="L76" s="594"/>
      <c r="N76" s="235"/>
      <c r="O76" s="235"/>
      <c r="P76" s="235"/>
      <c r="Q76" s="235"/>
      <c r="R76" s="235"/>
      <c r="S76" s="235"/>
      <c r="T76" s="235"/>
      <c r="U76" s="235"/>
      <c r="V76" s="235"/>
      <c r="W76" s="235"/>
      <c r="X76" s="235"/>
      <c r="Z76" s="596"/>
      <c r="AA76" s="596"/>
      <c r="AB76" s="596"/>
      <c r="AC76" s="596"/>
      <c r="AD76" s="596"/>
      <c r="AE76" s="596"/>
      <c r="AF76" s="596"/>
      <c r="AG76" s="596"/>
      <c r="AH76" s="596"/>
      <c r="AI76" s="596"/>
      <c r="AJ76" s="596"/>
      <c r="AK76" s="596"/>
    </row>
    <row r="77" spans="5:37" x14ac:dyDescent="0.25">
      <c r="E77" s="594" t="s">
        <v>1334</v>
      </c>
      <c r="F77" s="594"/>
      <c r="G77" s="594"/>
      <c r="H77" s="594"/>
      <c r="I77" s="594"/>
      <c r="J77" s="594"/>
      <c r="K77" s="594"/>
      <c r="L77" s="594"/>
      <c r="N77" s="235"/>
      <c r="O77" s="235"/>
      <c r="P77" s="235"/>
      <c r="Q77" s="235"/>
      <c r="R77" s="235"/>
      <c r="S77" s="235"/>
      <c r="T77" s="235"/>
      <c r="U77" s="235"/>
      <c r="V77" s="235"/>
      <c r="W77" s="235"/>
      <c r="X77" s="235"/>
      <c r="Z77" s="596"/>
      <c r="AA77" s="596"/>
      <c r="AB77" s="596"/>
      <c r="AC77" s="596"/>
      <c r="AD77" s="596"/>
      <c r="AE77" s="596"/>
      <c r="AF77" s="596"/>
      <c r="AG77" s="596"/>
      <c r="AH77" s="596"/>
      <c r="AI77" s="596"/>
      <c r="AJ77" s="596"/>
      <c r="AK77" s="596"/>
    </row>
    <row r="78" spans="5:37" x14ac:dyDescent="0.25">
      <c r="E78" s="594" t="s">
        <v>1334</v>
      </c>
      <c r="F78" s="594"/>
      <c r="G78" s="594"/>
      <c r="H78" s="594"/>
      <c r="I78" s="594"/>
      <c r="J78" s="594"/>
      <c r="K78" s="594"/>
      <c r="L78" s="594"/>
      <c r="N78" s="235"/>
      <c r="O78" s="235"/>
      <c r="P78" s="235"/>
      <c r="Q78" s="235"/>
      <c r="R78" s="235"/>
      <c r="S78" s="235"/>
      <c r="T78" s="235"/>
      <c r="U78" s="235"/>
      <c r="V78" s="235"/>
      <c r="W78" s="235"/>
      <c r="X78" s="235"/>
      <c r="Z78" s="596"/>
      <c r="AA78" s="596"/>
      <c r="AB78" s="596"/>
      <c r="AC78" s="596"/>
      <c r="AD78" s="596"/>
      <c r="AE78" s="596"/>
      <c r="AF78" s="596"/>
      <c r="AG78" s="596"/>
      <c r="AH78" s="596"/>
      <c r="AI78" s="596"/>
      <c r="AJ78" s="596"/>
      <c r="AK78" s="596"/>
    </row>
    <row r="79" spans="5:37" x14ac:dyDescent="0.25">
      <c r="E79" s="594" t="s">
        <v>1334</v>
      </c>
      <c r="F79" s="594"/>
      <c r="G79" s="594"/>
      <c r="H79" s="594"/>
      <c r="I79" s="594"/>
      <c r="J79" s="594"/>
      <c r="K79" s="594"/>
      <c r="L79" s="594"/>
      <c r="N79" s="235"/>
      <c r="O79" s="235"/>
      <c r="P79" s="235"/>
      <c r="Q79" s="235"/>
      <c r="R79" s="235"/>
      <c r="S79" s="235"/>
      <c r="T79" s="235"/>
      <c r="U79" s="235"/>
      <c r="V79" s="235"/>
      <c r="W79" s="235"/>
      <c r="X79" s="235"/>
      <c r="Z79" s="596"/>
      <c r="AA79" s="596"/>
      <c r="AB79" s="596"/>
      <c r="AC79" s="596"/>
      <c r="AD79" s="596"/>
      <c r="AE79" s="596"/>
      <c r="AF79" s="596"/>
      <c r="AG79" s="596"/>
      <c r="AH79" s="596"/>
      <c r="AI79" s="596"/>
      <c r="AJ79" s="596"/>
      <c r="AK79" s="596"/>
    </row>
    <row r="80" spans="5:37" x14ac:dyDescent="0.25">
      <c r="E80" s="594" t="s">
        <v>1334</v>
      </c>
      <c r="F80" s="594"/>
      <c r="G80" s="594"/>
      <c r="H80" s="594"/>
      <c r="I80" s="594"/>
      <c r="J80" s="594"/>
      <c r="K80" s="594"/>
      <c r="L80" s="594"/>
      <c r="N80" s="235"/>
      <c r="O80" s="235"/>
      <c r="P80" s="235"/>
      <c r="Q80" s="235"/>
      <c r="R80" s="235"/>
      <c r="S80" s="235"/>
      <c r="T80" s="235"/>
      <c r="U80" s="235"/>
      <c r="V80" s="235"/>
      <c r="W80" s="235"/>
      <c r="X80" s="235"/>
      <c r="Z80" s="596"/>
      <c r="AA80" s="596"/>
      <c r="AB80" s="596"/>
      <c r="AC80" s="596"/>
      <c r="AD80" s="596"/>
      <c r="AE80" s="596"/>
      <c r="AF80" s="596"/>
      <c r="AG80" s="596"/>
      <c r="AH80" s="596"/>
      <c r="AI80" s="596"/>
      <c r="AJ80" s="596"/>
      <c r="AK80" s="596"/>
    </row>
    <row r="81" spans="5:37" x14ac:dyDescent="0.25">
      <c r="E81" s="594" t="s">
        <v>1334</v>
      </c>
      <c r="F81" s="594"/>
      <c r="G81" s="594"/>
      <c r="H81" s="594"/>
      <c r="I81" s="594"/>
      <c r="J81" s="594"/>
      <c r="K81" s="594"/>
      <c r="L81" s="594"/>
      <c r="N81" s="235"/>
      <c r="O81" s="235"/>
      <c r="P81" s="235"/>
      <c r="Q81" s="235"/>
      <c r="R81" s="235"/>
      <c r="S81" s="235"/>
      <c r="T81" s="235"/>
      <c r="U81" s="235"/>
      <c r="V81" s="235"/>
      <c r="W81" s="235"/>
      <c r="X81" s="235"/>
      <c r="Z81" s="596"/>
      <c r="AA81" s="596"/>
      <c r="AB81" s="596"/>
      <c r="AC81" s="596"/>
      <c r="AD81" s="596"/>
      <c r="AE81" s="596"/>
      <c r="AF81" s="596"/>
      <c r="AG81" s="596"/>
      <c r="AH81" s="596"/>
      <c r="AI81" s="596"/>
      <c r="AJ81" s="596"/>
      <c r="AK81" s="596"/>
    </row>
    <row r="82" spans="5:37" x14ac:dyDescent="0.25">
      <c r="E82" s="594" t="s">
        <v>1334</v>
      </c>
      <c r="F82" s="594"/>
      <c r="G82" s="594"/>
      <c r="H82" s="594"/>
      <c r="I82" s="594"/>
      <c r="J82" s="594"/>
      <c r="K82" s="594"/>
      <c r="L82" s="594"/>
      <c r="N82" s="235"/>
      <c r="O82" s="235"/>
      <c r="P82" s="235"/>
      <c r="Q82" s="235"/>
      <c r="R82" s="235"/>
      <c r="S82" s="235"/>
      <c r="T82" s="235"/>
      <c r="U82" s="235"/>
      <c r="V82" s="235"/>
      <c r="W82" s="235"/>
      <c r="X82" s="235"/>
      <c r="Z82" s="596"/>
      <c r="AA82" s="596"/>
      <c r="AB82" s="596"/>
      <c r="AC82" s="596"/>
      <c r="AD82" s="596"/>
      <c r="AE82" s="596"/>
      <c r="AF82" s="596"/>
      <c r="AG82" s="596"/>
      <c r="AH82" s="596"/>
      <c r="AI82" s="596"/>
      <c r="AJ82" s="596"/>
      <c r="AK82" s="596"/>
    </row>
    <row r="83" spans="5:37" x14ac:dyDescent="0.25">
      <c r="E83" s="594" t="s">
        <v>1334</v>
      </c>
      <c r="F83" s="594"/>
      <c r="G83" s="594"/>
      <c r="H83" s="594"/>
      <c r="I83" s="594"/>
      <c r="J83" s="594"/>
      <c r="K83" s="594"/>
      <c r="L83" s="594"/>
      <c r="N83" s="235"/>
      <c r="O83" s="235"/>
      <c r="P83" s="235"/>
      <c r="Q83" s="235"/>
      <c r="R83" s="235"/>
      <c r="S83" s="235"/>
      <c r="T83" s="235"/>
      <c r="U83" s="235"/>
      <c r="V83" s="235"/>
      <c r="W83" s="235"/>
      <c r="X83" s="235"/>
      <c r="Z83" s="596"/>
      <c r="AA83" s="596"/>
      <c r="AB83" s="596"/>
      <c r="AC83" s="596"/>
      <c r="AD83" s="596"/>
      <c r="AE83" s="596"/>
      <c r="AF83" s="596"/>
      <c r="AG83" s="596"/>
      <c r="AH83" s="596"/>
      <c r="AI83" s="596"/>
      <c r="AJ83" s="596"/>
      <c r="AK83" s="596"/>
    </row>
    <row r="84" spans="5:37" x14ac:dyDescent="0.25">
      <c r="E84" s="594" t="s">
        <v>1334</v>
      </c>
      <c r="F84" s="594"/>
      <c r="G84" s="594"/>
      <c r="H84" s="594"/>
      <c r="I84" s="594"/>
      <c r="J84" s="594"/>
      <c r="K84" s="594"/>
      <c r="L84" s="594"/>
      <c r="N84" s="235"/>
      <c r="O84" s="235"/>
      <c r="P84" s="235"/>
      <c r="Q84" s="235"/>
      <c r="R84" s="235"/>
      <c r="S84" s="235"/>
      <c r="T84" s="235"/>
      <c r="U84" s="235"/>
      <c r="V84" s="235"/>
      <c r="W84" s="235"/>
      <c r="X84" s="235"/>
      <c r="Z84" s="596"/>
      <c r="AA84" s="596"/>
      <c r="AB84" s="596"/>
      <c r="AC84" s="596"/>
      <c r="AD84" s="596"/>
      <c r="AE84" s="596"/>
      <c r="AF84" s="596"/>
      <c r="AG84" s="596"/>
      <c r="AH84" s="596"/>
      <c r="AI84" s="596"/>
      <c r="AJ84" s="596"/>
      <c r="AK84" s="596"/>
    </row>
    <row r="85" spans="5:37" x14ac:dyDescent="0.25">
      <c r="E85" s="594" t="s">
        <v>1334</v>
      </c>
      <c r="F85" s="594"/>
      <c r="G85" s="594"/>
      <c r="H85" s="594"/>
      <c r="I85" s="594"/>
      <c r="J85" s="594"/>
      <c r="K85" s="594"/>
      <c r="L85" s="594"/>
      <c r="N85" s="235"/>
      <c r="O85" s="235"/>
      <c r="P85" s="235"/>
      <c r="Q85" s="235"/>
      <c r="R85" s="235"/>
      <c r="S85" s="235"/>
      <c r="T85" s="235"/>
      <c r="U85" s="235"/>
      <c r="V85" s="235"/>
      <c r="W85" s="235"/>
      <c r="X85" s="235"/>
      <c r="Z85" s="596"/>
      <c r="AA85" s="596"/>
      <c r="AB85" s="596"/>
      <c r="AC85" s="596"/>
      <c r="AD85" s="596"/>
      <c r="AE85" s="596"/>
      <c r="AF85" s="596"/>
      <c r="AG85" s="596"/>
      <c r="AH85" s="596"/>
      <c r="AI85" s="596"/>
      <c r="AJ85" s="596"/>
      <c r="AK85" s="596"/>
    </row>
    <row r="86" spans="5:37" x14ac:dyDescent="0.25">
      <c r="E86" s="594" t="s">
        <v>1334</v>
      </c>
      <c r="F86" s="594"/>
      <c r="G86" s="594"/>
      <c r="H86" s="594"/>
      <c r="I86" s="594"/>
      <c r="J86" s="594"/>
      <c r="K86" s="594"/>
      <c r="L86" s="594"/>
      <c r="N86" s="235"/>
      <c r="O86" s="235"/>
      <c r="P86" s="235"/>
      <c r="Q86" s="235"/>
      <c r="R86" s="235"/>
      <c r="S86" s="235"/>
      <c r="T86" s="235"/>
      <c r="U86" s="235"/>
      <c r="V86" s="235"/>
      <c r="W86" s="235"/>
      <c r="X86" s="235"/>
      <c r="Z86" s="596"/>
      <c r="AA86" s="596"/>
      <c r="AB86" s="596"/>
      <c r="AC86" s="596"/>
      <c r="AD86" s="596"/>
      <c r="AE86" s="596"/>
      <c r="AF86" s="596"/>
      <c r="AG86" s="596"/>
      <c r="AH86" s="596"/>
      <c r="AI86" s="596"/>
      <c r="AJ86" s="596"/>
      <c r="AK86" s="596"/>
    </row>
    <row r="87" spans="5:37" x14ac:dyDescent="0.25">
      <c r="E87" s="594" t="s">
        <v>1334</v>
      </c>
      <c r="F87" s="594"/>
      <c r="G87" s="594"/>
      <c r="H87" s="594"/>
      <c r="I87" s="594"/>
      <c r="J87" s="594"/>
      <c r="K87" s="594"/>
      <c r="L87" s="594"/>
      <c r="N87" s="235"/>
      <c r="O87" s="235"/>
      <c r="P87" s="235"/>
      <c r="Q87" s="235"/>
      <c r="R87" s="235"/>
      <c r="S87" s="235"/>
      <c r="T87" s="235"/>
      <c r="U87" s="235"/>
      <c r="V87" s="235"/>
      <c r="W87" s="235"/>
      <c r="X87" s="235"/>
      <c r="Z87" s="596"/>
      <c r="AA87" s="596"/>
      <c r="AB87" s="596"/>
      <c r="AC87" s="596"/>
      <c r="AD87" s="596"/>
      <c r="AE87" s="596"/>
      <c r="AF87" s="596"/>
      <c r="AG87" s="596"/>
      <c r="AH87" s="596"/>
      <c r="AI87" s="596"/>
      <c r="AJ87" s="596"/>
      <c r="AK87" s="596"/>
    </row>
    <row r="88" spans="5:37" x14ac:dyDescent="0.25">
      <c r="E88" s="594" t="s">
        <v>1334</v>
      </c>
      <c r="F88" s="594"/>
      <c r="G88" s="594"/>
      <c r="H88" s="594"/>
      <c r="I88" s="594"/>
      <c r="J88" s="594"/>
      <c r="K88" s="594"/>
      <c r="L88" s="594"/>
      <c r="N88" s="235"/>
      <c r="O88" s="235"/>
      <c r="P88" s="235"/>
      <c r="Q88" s="235"/>
      <c r="R88" s="235"/>
      <c r="S88" s="235"/>
      <c r="T88" s="235"/>
      <c r="U88" s="235"/>
      <c r="V88" s="235"/>
      <c r="W88" s="235"/>
      <c r="X88" s="235"/>
      <c r="Z88" s="596"/>
      <c r="AA88" s="596"/>
      <c r="AB88" s="596"/>
      <c r="AC88" s="596"/>
      <c r="AD88" s="596"/>
      <c r="AE88" s="596"/>
      <c r="AF88" s="596"/>
      <c r="AG88" s="596"/>
      <c r="AH88" s="596"/>
      <c r="AI88" s="596"/>
      <c r="AJ88" s="596"/>
      <c r="AK88" s="596"/>
    </row>
    <row r="89" spans="5:37" x14ac:dyDescent="0.25">
      <c r="E89" s="594" t="s">
        <v>1334</v>
      </c>
      <c r="F89" s="594"/>
      <c r="G89" s="594"/>
      <c r="H89" s="594"/>
      <c r="I89" s="594"/>
      <c r="J89" s="594"/>
      <c r="K89" s="594"/>
      <c r="L89" s="594"/>
      <c r="N89" s="235"/>
      <c r="O89" s="235"/>
      <c r="P89" s="235"/>
      <c r="Q89" s="235"/>
      <c r="R89" s="235"/>
      <c r="S89" s="235"/>
      <c r="T89" s="235"/>
      <c r="U89" s="235"/>
      <c r="V89" s="235"/>
      <c r="W89" s="235"/>
      <c r="X89" s="235"/>
      <c r="Z89" s="596"/>
      <c r="AA89" s="596"/>
      <c r="AB89" s="596"/>
      <c r="AC89" s="596"/>
      <c r="AD89" s="596"/>
      <c r="AE89" s="596"/>
      <c r="AF89" s="596"/>
      <c r="AG89" s="596"/>
      <c r="AH89" s="596"/>
      <c r="AI89" s="596"/>
      <c r="AJ89" s="596"/>
      <c r="AK89" s="596"/>
    </row>
    <row r="90" spans="5:37" x14ac:dyDescent="0.25">
      <c r="E90" s="594" t="s">
        <v>1334</v>
      </c>
      <c r="F90" s="594"/>
      <c r="G90" s="594"/>
      <c r="H90" s="594"/>
      <c r="I90" s="594"/>
      <c r="J90" s="594"/>
      <c r="K90" s="594"/>
      <c r="L90" s="594"/>
      <c r="N90" s="235"/>
      <c r="O90" s="235"/>
      <c r="P90" s="235"/>
      <c r="Q90" s="235"/>
      <c r="R90" s="235"/>
      <c r="S90" s="235"/>
      <c r="T90" s="235"/>
      <c r="U90" s="235"/>
      <c r="V90" s="235"/>
      <c r="W90" s="235"/>
      <c r="X90" s="235"/>
      <c r="Z90" s="596"/>
      <c r="AA90" s="596"/>
      <c r="AB90" s="596"/>
      <c r="AC90" s="596"/>
      <c r="AD90" s="596"/>
      <c r="AE90" s="596"/>
      <c r="AF90" s="596"/>
      <c r="AG90" s="596"/>
      <c r="AH90" s="596"/>
      <c r="AI90" s="596"/>
      <c r="AJ90" s="596"/>
      <c r="AK90" s="596"/>
    </row>
    <row r="91" spans="5:37" x14ac:dyDescent="0.25">
      <c r="E91" s="594" t="s">
        <v>1334</v>
      </c>
      <c r="F91" s="594"/>
      <c r="G91" s="594"/>
      <c r="H91" s="594"/>
      <c r="I91" s="594"/>
      <c r="J91" s="594"/>
      <c r="K91" s="594"/>
      <c r="L91" s="594"/>
      <c r="N91" s="235"/>
      <c r="O91" s="235"/>
      <c r="P91" s="235"/>
      <c r="Q91" s="235"/>
      <c r="R91" s="235"/>
      <c r="S91" s="235"/>
      <c r="T91" s="235"/>
      <c r="U91" s="235"/>
      <c r="V91" s="235"/>
      <c r="W91" s="235"/>
      <c r="X91" s="235"/>
      <c r="Z91" s="596"/>
      <c r="AA91" s="596"/>
      <c r="AB91" s="596"/>
      <c r="AC91" s="596"/>
      <c r="AD91" s="596"/>
      <c r="AE91" s="596"/>
      <c r="AF91" s="596"/>
      <c r="AG91" s="596"/>
      <c r="AH91" s="596"/>
      <c r="AI91" s="596"/>
      <c r="AJ91" s="596"/>
      <c r="AK91" s="596"/>
    </row>
    <row r="92" spans="5:37" x14ac:dyDescent="0.25">
      <c r="E92" s="594" t="s">
        <v>1334</v>
      </c>
      <c r="F92" s="594"/>
      <c r="G92" s="594"/>
      <c r="H92" s="594"/>
      <c r="I92" s="594"/>
      <c r="J92" s="594"/>
      <c r="K92" s="594"/>
      <c r="L92" s="594"/>
      <c r="N92" s="235"/>
      <c r="O92" s="235"/>
      <c r="P92" s="235"/>
      <c r="Q92" s="235"/>
      <c r="R92" s="235"/>
      <c r="S92" s="235"/>
      <c r="T92" s="235"/>
      <c r="U92" s="235"/>
      <c r="V92" s="235"/>
      <c r="W92" s="235"/>
      <c r="X92" s="235"/>
      <c r="Z92" s="596"/>
      <c r="AA92" s="596"/>
      <c r="AB92" s="596"/>
      <c r="AC92" s="596"/>
      <c r="AD92" s="596"/>
      <c r="AE92" s="596"/>
      <c r="AF92" s="596"/>
      <c r="AG92" s="596"/>
      <c r="AH92" s="596"/>
      <c r="AI92" s="596"/>
      <c r="AJ92" s="596"/>
      <c r="AK92" s="596"/>
    </row>
    <row r="93" spans="5:37" x14ac:dyDescent="0.25">
      <c r="E93" s="594" t="s">
        <v>1334</v>
      </c>
      <c r="F93" s="594"/>
      <c r="G93" s="594"/>
      <c r="H93" s="594"/>
      <c r="I93" s="594"/>
      <c r="J93" s="594"/>
      <c r="K93" s="594"/>
      <c r="L93" s="594"/>
      <c r="N93" s="235"/>
      <c r="O93" s="235"/>
      <c r="P93" s="235"/>
      <c r="Q93" s="235"/>
      <c r="R93" s="235"/>
      <c r="S93" s="235"/>
      <c r="T93" s="235"/>
      <c r="U93" s="235"/>
      <c r="V93" s="235"/>
      <c r="W93" s="235"/>
      <c r="X93" s="235"/>
      <c r="Z93" s="596"/>
      <c r="AA93" s="596"/>
      <c r="AB93" s="596"/>
      <c r="AC93" s="596"/>
      <c r="AD93" s="596"/>
      <c r="AE93" s="596"/>
      <c r="AF93" s="596"/>
      <c r="AG93" s="596"/>
      <c r="AH93" s="596"/>
      <c r="AI93" s="596"/>
      <c r="AJ93" s="596"/>
      <c r="AK93" s="596"/>
    </row>
    <row r="94" spans="5:37" x14ac:dyDescent="0.25">
      <c r="E94" s="594" t="s">
        <v>1334</v>
      </c>
      <c r="F94" s="594"/>
      <c r="G94" s="594"/>
      <c r="H94" s="594"/>
      <c r="I94" s="594"/>
      <c r="J94" s="594"/>
      <c r="K94" s="594"/>
      <c r="L94" s="594"/>
      <c r="N94" s="235"/>
      <c r="O94" s="235"/>
      <c r="P94" s="235"/>
      <c r="Q94" s="235"/>
      <c r="R94" s="235"/>
      <c r="S94" s="235"/>
      <c r="T94" s="235"/>
      <c r="U94" s="235"/>
      <c r="V94" s="235"/>
      <c r="W94" s="235"/>
      <c r="X94" s="235"/>
      <c r="Z94" s="596"/>
      <c r="AA94" s="596"/>
      <c r="AB94" s="596"/>
      <c r="AC94" s="596"/>
      <c r="AD94" s="596"/>
      <c r="AE94" s="596"/>
      <c r="AF94" s="596"/>
      <c r="AG94" s="596"/>
      <c r="AH94" s="596"/>
      <c r="AI94" s="596"/>
      <c r="AJ94" s="596"/>
      <c r="AK94" s="596"/>
    </row>
    <row r="95" spans="5:37" x14ac:dyDescent="0.25">
      <c r="E95" s="594" t="s">
        <v>1334</v>
      </c>
      <c r="F95" s="594"/>
      <c r="G95" s="594"/>
      <c r="H95" s="594"/>
      <c r="I95" s="594"/>
      <c r="J95" s="594"/>
      <c r="K95" s="594"/>
      <c r="L95" s="594"/>
      <c r="N95" s="235"/>
      <c r="O95" s="235"/>
      <c r="P95" s="235"/>
      <c r="Q95" s="235"/>
      <c r="R95" s="235"/>
      <c r="S95" s="235"/>
      <c r="T95" s="235"/>
      <c r="U95" s="235"/>
      <c r="V95" s="235"/>
      <c r="W95" s="235"/>
      <c r="X95" s="235"/>
      <c r="Z95" s="596"/>
      <c r="AA95" s="596"/>
      <c r="AB95" s="596"/>
      <c r="AC95" s="596"/>
      <c r="AD95" s="596"/>
      <c r="AE95" s="596"/>
      <c r="AF95" s="596"/>
      <c r="AG95" s="596"/>
      <c r="AH95" s="596"/>
      <c r="AI95" s="596"/>
      <c r="AJ95" s="596"/>
      <c r="AK95" s="596"/>
    </row>
    <row r="96" spans="5:37" x14ac:dyDescent="0.25">
      <c r="E96" s="594" t="s">
        <v>1334</v>
      </c>
      <c r="F96" s="594"/>
      <c r="G96" s="594"/>
      <c r="H96" s="594"/>
      <c r="I96" s="594"/>
      <c r="J96" s="594"/>
      <c r="K96" s="594"/>
      <c r="L96" s="594"/>
      <c r="N96" s="235"/>
      <c r="O96" s="235"/>
      <c r="P96" s="235"/>
      <c r="Q96" s="235"/>
      <c r="R96" s="235"/>
      <c r="S96" s="235"/>
      <c r="T96" s="235"/>
      <c r="U96" s="235"/>
      <c r="V96" s="235"/>
      <c r="W96" s="235"/>
      <c r="X96" s="235"/>
      <c r="Z96" s="596"/>
      <c r="AA96" s="596"/>
      <c r="AB96" s="596"/>
      <c r="AC96" s="596"/>
      <c r="AD96" s="596"/>
      <c r="AE96" s="596"/>
      <c r="AF96" s="596"/>
      <c r="AG96" s="596"/>
      <c r="AH96" s="596"/>
      <c r="AI96" s="596"/>
      <c r="AJ96" s="596"/>
      <c r="AK96" s="596"/>
    </row>
    <row r="99" spans="1:16" ht="22.5" x14ac:dyDescent="0.25">
      <c r="A99" s="119" t="s">
        <v>918</v>
      </c>
      <c r="B99" s="119" t="s">
        <v>934</v>
      </c>
      <c r="C99" s="120" t="s">
        <v>917</v>
      </c>
    </row>
    <row r="101" spans="1:16" x14ac:dyDescent="0.25">
      <c r="A101" s="274" t="s">
        <v>1337</v>
      </c>
      <c r="B101" s="247"/>
      <c r="C101" s="247"/>
      <c r="E101" s="230"/>
      <c r="F101" s="229" t="s">
        <v>1259</v>
      </c>
      <c r="G101" s="229"/>
      <c r="H101" s="229"/>
      <c r="I101" s="229"/>
      <c r="J101" s="229"/>
      <c r="K101" s="229"/>
      <c r="L101" s="229"/>
      <c r="M101" s="229"/>
      <c r="N101" s="229"/>
      <c r="O101" s="229"/>
      <c r="P101" s="248"/>
    </row>
    <row r="102" spans="1:16" x14ac:dyDescent="0.25">
      <c r="A102" s="274"/>
      <c r="B102" s="66"/>
      <c r="C102" s="66"/>
      <c r="E102" s="230"/>
      <c r="P102" s="95"/>
    </row>
    <row r="103" spans="1:16" x14ac:dyDescent="0.25">
      <c r="A103" s="274" t="s">
        <v>1337</v>
      </c>
      <c r="B103" s="247"/>
      <c r="C103" s="247"/>
      <c r="E103" s="230"/>
      <c r="F103" s="597" t="s">
        <v>1260</v>
      </c>
      <c r="G103" s="597"/>
      <c r="H103" s="597"/>
      <c r="I103" s="597"/>
      <c r="J103" s="597"/>
      <c r="K103" s="597"/>
      <c r="L103" s="597"/>
      <c r="M103" s="597"/>
      <c r="N103" s="597"/>
      <c r="O103" s="597"/>
      <c r="P103" s="597"/>
    </row>
    <row r="104" spans="1:16" ht="22.5" x14ac:dyDescent="0.25">
      <c r="A104" s="274" t="s">
        <v>1337</v>
      </c>
      <c r="B104" s="247"/>
      <c r="C104" s="247"/>
      <c r="E104" s="230"/>
      <c r="F104" s="370" t="s">
        <v>643</v>
      </c>
      <c r="G104" s="370"/>
      <c r="H104" s="370"/>
      <c r="I104" s="370"/>
      <c r="J104" s="370"/>
      <c r="K104" s="250" t="s">
        <v>607</v>
      </c>
      <c r="L104" s="370" t="s">
        <v>608</v>
      </c>
      <c r="M104" s="370"/>
      <c r="N104" s="370"/>
      <c r="O104" s="370"/>
      <c r="P104" s="290" t="s">
        <v>609</v>
      </c>
    </row>
    <row r="105" spans="1:16" ht="29.1" customHeight="1" x14ac:dyDescent="0.25">
      <c r="A105" s="274" t="s">
        <v>1622</v>
      </c>
      <c r="B105" s="247" t="s">
        <v>1564</v>
      </c>
      <c r="C105" s="323" t="s">
        <v>1565</v>
      </c>
      <c r="E105" s="231" t="s">
        <v>1262</v>
      </c>
      <c r="F105" s="551" t="s">
        <v>1640</v>
      </c>
      <c r="G105" s="552"/>
      <c r="H105" s="552"/>
      <c r="I105" s="552"/>
      <c r="J105" s="553"/>
      <c r="K105" s="111" t="s">
        <v>1328</v>
      </c>
      <c r="L105" s="551" t="s">
        <v>1639</v>
      </c>
      <c r="M105" s="552"/>
      <c r="N105" s="552"/>
      <c r="O105" s="553"/>
      <c r="P105" s="232"/>
    </row>
    <row r="106" spans="1:16" x14ac:dyDescent="0.25">
      <c r="A106" s="274" t="s">
        <v>1622</v>
      </c>
      <c r="B106" s="247" t="s">
        <v>1564</v>
      </c>
      <c r="C106" s="323" t="s">
        <v>1565</v>
      </c>
      <c r="E106" s="231"/>
      <c r="F106" s="551" t="s">
        <v>1641</v>
      </c>
      <c r="G106" s="552"/>
      <c r="H106" s="552"/>
      <c r="I106" s="552"/>
      <c r="J106" s="553"/>
      <c r="K106" s="111" t="s">
        <v>1220</v>
      </c>
      <c r="L106" s="551" t="s">
        <v>1221</v>
      </c>
      <c r="M106" s="552"/>
      <c r="N106" s="552"/>
      <c r="O106" s="553"/>
      <c r="P106" s="232"/>
    </row>
    <row r="107" spans="1:16" ht="30" x14ac:dyDescent="0.25">
      <c r="A107" s="274" t="s">
        <v>1622</v>
      </c>
      <c r="B107" s="247" t="s">
        <v>1515</v>
      </c>
      <c r="C107" s="323" t="s">
        <v>1514</v>
      </c>
      <c r="E107" s="230"/>
      <c r="F107" s="551" t="s">
        <v>610</v>
      </c>
      <c r="G107" s="552"/>
      <c r="H107" s="552"/>
      <c r="I107" s="552"/>
      <c r="J107" s="553"/>
      <c r="K107" s="111" t="s">
        <v>624</v>
      </c>
      <c r="L107" s="551" t="s">
        <v>1642</v>
      </c>
      <c r="M107" s="552"/>
      <c r="N107" s="552"/>
      <c r="O107" s="553"/>
      <c r="P107" s="232"/>
    </row>
    <row r="108" spans="1:16" ht="30" x14ac:dyDescent="0.25">
      <c r="A108" s="274" t="s">
        <v>1337</v>
      </c>
      <c r="B108" s="247"/>
      <c r="C108" s="323"/>
      <c r="E108" s="231" t="s">
        <v>1262</v>
      </c>
      <c r="F108" s="361" t="s">
        <v>611</v>
      </c>
      <c r="G108" s="361"/>
      <c r="H108" s="361"/>
      <c r="I108" s="361"/>
      <c r="J108" s="361"/>
      <c r="K108" s="111" t="s">
        <v>625</v>
      </c>
      <c r="L108" s="361" t="s">
        <v>632</v>
      </c>
      <c r="M108" s="361"/>
      <c r="N108" s="361"/>
      <c r="O108" s="361"/>
      <c r="P108" s="232"/>
    </row>
    <row r="109" spans="1:16" ht="60" x14ac:dyDescent="0.25">
      <c r="A109" s="274" t="s">
        <v>1337</v>
      </c>
      <c r="B109" s="247"/>
      <c r="C109" s="323"/>
      <c r="E109" s="231" t="s">
        <v>1263</v>
      </c>
      <c r="F109" s="361" t="s">
        <v>1326</v>
      </c>
      <c r="G109" s="598"/>
      <c r="H109" s="598"/>
      <c r="I109" s="598"/>
      <c r="J109" s="598"/>
      <c r="K109" s="111" t="s">
        <v>626</v>
      </c>
      <c r="L109" s="361" t="s">
        <v>1327</v>
      </c>
      <c r="M109" s="361"/>
      <c r="N109" s="361"/>
      <c r="O109" s="361"/>
      <c r="P109" s="232"/>
    </row>
    <row r="110" spans="1:16" x14ac:dyDescent="0.25">
      <c r="A110" s="274" t="s">
        <v>1337</v>
      </c>
      <c r="B110" s="247"/>
      <c r="C110" s="323"/>
      <c r="E110" s="230"/>
      <c r="F110" s="361" t="s">
        <v>612</v>
      </c>
      <c r="G110" s="361"/>
      <c r="H110" s="361"/>
      <c r="I110" s="439"/>
      <c r="J110" s="439"/>
      <c r="K110" s="111" t="s">
        <v>627</v>
      </c>
      <c r="L110" s="361" t="s">
        <v>633</v>
      </c>
      <c r="M110" s="439"/>
      <c r="N110" s="439"/>
      <c r="O110" s="439"/>
      <c r="P110" s="232"/>
    </row>
    <row r="111" spans="1:16" ht="120" x14ac:dyDescent="0.25">
      <c r="A111" s="274" t="s">
        <v>1337</v>
      </c>
      <c r="B111" s="247"/>
      <c r="C111" s="323"/>
      <c r="E111" s="231" t="s">
        <v>1264</v>
      </c>
      <c r="F111" s="361" t="s">
        <v>613</v>
      </c>
      <c r="G111" s="361"/>
      <c r="H111" s="361"/>
      <c r="I111" s="439"/>
      <c r="J111" s="439"/>
      <c r="K111" s="111" t="s">
        <v>628</v>
      </c>
      <c r="L111" s="361" t="s">
        <v>898</v>
      </c>
      <c r="M111" s="439"/>
      <c r="N111" s="439"/>
      <c r="O111" s="439"/>
      <c r="P111" s="232"/>
    </row>
    <row r="112" spans="1:16" x14ac:dyDescent="0.25">
      <c r="A112" s="274" t="s">
        <v>1337</v>
      </c>
      <c r="B112" s="247"/>
      <c r="C112" s="323"/>
      <c r="E112" s="230"/>
      <c r="F112" s="370" t="s">
        <v>614</v>
      </c>
      <c r="G112" s="370"/>
      <c r="H112" s="370"/>
      <c r="I112" s="370"/>
      <c r="J112" s="370"/>
      <c r="K112" s="370"/>
      <c r="L112" s="370"/>
      <c r="M112" s="370"/>
      <c r="N112" s="370"/>
      <c r="O112" s="370"/>
      <c r="P112" s="370"/>
    </row>
    <row r="113" spans="1:16" x14ac:dyDescent="0.25">
      <c r="A113" s="274" t="s">
        <v>1337</v>
      </c>
      <c r="B113" s="247"/>
      <c r="C113" s="323"/>
      <c r="E113" s="230"/>
      <c r="F113" s="361" t="s">
        <v>615</v>
      </c>
      <c r="G113" s="361"/>
      <c r="H113" s="361"/>
      <c r="I113" s="439"/>
      <c r="J113" s="439"/>
      <c r="K113" s="111" t="s">
        <v>629</v>
      </c>
      <c r="L113" s="361" t="s">
        <v>634</v>
      </c>
      <c r="M113" s="439"/>
      <c r="N113" s="439"/>
      <c r="O113" s="439"/>
      <c r="P113" s="232"/>
    </row>
    <row r="114" spans="1:16" ht="60" x14ac:dyDescent="0.25">
      <c r="A114" s="274" t="s">
        <v>1337</v>
      </c>
      <c r="B114" s="247"/>
      <c r="C114" s="323"/>
      <c r="E114" s="231" t="s">
        <v>1263</v>
      </c>
      <c r="F114" s="361" t="s">
        <v>616</v>
      </c>
      <c r="G114" s="361"/>
      <c r="H114" s="361"/>
      <c r="I114" s="439"/>
      <c r="J114" s="439"/>
      <c r="K114" s="111" t="s">
        <v>630</v>
      </c>
      <c r="L114" s="361" t="s">
        <v>635</v>
      </c>
      <c r="M114" s="439"/>
      <c r="N114" s="439"/>
      <c r="O114" s="439"/>
      <c r="P114" s="232"/>
    </row>
    <row r="115" spans="1:16" x14ac:dyDescent="0.25">
      <c r="A115" s="274" t="s">
        <v>1337</v>
      </c>
      <c r="B115" s="247"/>
      <c r="C115" s="323"/>
      <c r="E115" s="230"/>
      <c r="F115" s="361" t="s">
        <v>617</v>
      </c>
      <c r="G115" s="361"/>
      <c r="H115" s="361"/>
      <c r="I115" s="439"/>
      <c r="J115" s="439"/>
      <c r="K115" s="111" t="s">
        <v>629</v>
      </c>
      <c r="L115" s="361" t="s">
        <v>636</v>
      </c>
      <c r="M115" s="439"/>
      <c r="N115" s="439"/>
      <c r="O115" s="439"/>
      <c r="P115" s="232"/>
    </row>
    <row r="116" spans="1:16" ht="60" customHeight="1" x14ac:dyDescent="0.25">
      <c r="A116" s="274" t="s">
        <v>1622</v>
      </c>
      <c r="B116" s="247" t="s">
        <v>1515</v>
      </c>
      <c r="C116" s="323" t="s">
        <v>1516</v>
      </c>
      <c r="E116" s="231" t="s">
        <v>1263</v>
      </c>
      <c r="F116" s="562" t="s">
        <v>618</v>
      </c>
      <c r="G116" s="552"/>
      <c r="H116" s="552"/>
      <c r="I116" s="563"/>
      <c r="J116" s="564"/>
      <c r="K116" s="111" t="s">
        <v>630</v>
      </c>
      <c r="L116" s="361" t="s">
        <v>1646</v>
      </c>
      <c r="M116" s="361"/>
      <c r="N116" s="361"/>
      <c r="O116" s="361"/>
      <c r="P116" s="232"/>
    </row>
    <row r="117" spans="1:16" ht="15" customHeight="1" x14ac:dyDescent="0.25">
      <c r="A117" s="274" t="s">
        <v>1337</v>
      </c>
      <c r="B117" s="247"/>
      <c r="C117" s="323"/>
      <c r="E117" s="230"/>
      <c r="F117" s="562" t="s">
        <v>619</v>
      </c>
      <c r="G117" s="563"/>
      <c r="H117" s="563"/>
      <c r="I117" s="563"/>
      <c r="J117" s="564"/>
      <c r="K117" s="111" t="s">
        <v>629</v>
      </c>
      <c r="L117" s="361" t="s">
        <v>637</v>
      </c>
      <c r="M117" s="439"/>
      <c r="N117" s="439"/>
      <c r="O117" s="439"/>
      <c r="P117" s="232"/>
    </row>
    <row r="118" spans="1:16" ht="60" customHeight="1" x14ac:dyDescent="0.25">
      <c r="A118" s="274" t="s">
        <v>1622</v>
      </c>
      <c r="B118" s="247" t="s">
        <v>1515</v>
      </c>
      <c r="C118" s="323" t="s">
        <v>1516</v>
      </c>
      <c r="E118" s="231" t="s">
        <v>1263</v>
      </c>
      <c r="F118" s="562" t="s">
        <v>620</v>
      </c>
      <c r="G118" s="552"/>
      <c r="H118" s="552"/>
      <c r="I118" s="563"/>
      <c r="J118" s="564"/>
      <c r="K118" s="111" t="s">
        <v>630</v>
      </c>
      <c r="L118" s="361" t="s">
        <v>1646</v>
      </c>
      <c r="M118" s="439"/>
      <c r="N118" s="439"/>
      <c r="O118" s="439"/>
      <c r="P118" s="232"/>
    </row>
    <row r="119" spans="1:16" ht="15" customHeight="1" x14ac:dyDescent="0.25">
      <c r="A119" s="274" t="s">
        <v>1337</v>
      </c>
      <c r="B119" s="247"/>
      <c r="C119" s="323"/>
      <c r="E119" s="230"/>
      <c r="F119" s="562" t="s">
        <v>621</v>
      </c>
      <c r="G119" s="552"/>
      <c r="H119" s="552"/>
      <c r="I119" s="563"/>
      <c r="J119" s="564"/>
      <c r="K119" s="111" t="s">
        <v>629</v>
      </c>
      <c r="L119" s="361" t="s">
        <v>638</v>
      </c>
      <c r="M119" s="439"/>
      <c r="N119" s="439"/>
      <c r="O119" s="439"/>
      <c r="P119" s="232"/>
    </row>
    <row r="120" spans="1:16" ht="60" customHeight="1" x14ac:dyDescent="0.25">
      <c r="A120" s="274" t="s">
        <v>1337</v>
      </c>
      <c r="B120" s="247"/>
      <c r="C120" s="323"/>
      <c r="E120" s="231" t="s">
        <v>1263</v>
      </c>
      <c r="F120" s="562" t="s">
        <v>622</v>
      </c>
      <c r="G120" s="552"/>
      <c r="H120" s="552"/>
      <c r="I120" s="563"/>
      <c r="J120" s="564"/>
      <c r="K120" s="111" t="s">
        <v>630</v>
      </c>
      <c r="L120" s="361" t="s">
        <v>641</v>
      </c>
      <c r="M120" s="439"/>
      <c r="N120" s="439"/>
      <c r="O120" s="439"/>
      <c r="P120" s="232"/>
    </row>
    <row r="121" spans="1:16" ht="60" customHeight="1" x14ac:dyDescent="0.25">
      <c r="A121" s="274" t="s">
        <v>1337</v>
      </c>
      <c r="B121" s="247"/>
      <c r="C121" s="323"/>
      <c r="E121" s="231" t="s">
        <v>1263</v>
      </c>
      <c r="F121" s="562" t="s">
        <v>1067</v>
      </c>
      <c r="G121" s="552"/>
      <c r="H121" s="552"/>
      <c r="I121" s="563"/>
      <c r="J121" s="564"/>
      <c r="K121" s="111" t="s">
        <v>630</v>
      </c>
      <c r="L121" s="361" t="s">
        <v>1068</v>
      </c>
      <c r="M121" s="439"/>
      <c r="N121" s="439"/>
      <c r="O121" s="439"/>
      <c r="P121" s="232"/>
    </row>
    <row r="122" spans="1:16" ht="15" customHeight="1" x14ac:dyDescent="0.25">
      <c r="A122" s="274" t="s">
        <v>1337</v>
      </c>
      <c r="B122" s="247"/>
      <c r="C122" s="323"/>
      <c r="E122" s="230"/>
      <c r="F122" s="562" t="s">
        <v>639</v>
      </c>
      <c r="G122" s="552"/>
      <c r="H122" s="552"/>
      <c r="I122" s="563"/>
      <c r="J122" s="564"/>
      <c r="K122" s="111" t="s">
        <v>629</v>
      </c>
      <c r="L122" s="361" t="s">
        <v>642</v>
      </c>
      <c r="M122" s="439"/>
      <c r="N122" s="439"/>
      <c r="O122" s="439"/>
      <c r="P122" s="232"/>
    </row>
    <row r="123" spans="1:16" ht="60" customHeight="1" x14ac:dyDescent="0.25">
      <c r="A123" s="274" t="s">
        <v>1337</v>
      </c>
      <c r="B123" s="247"/>
      <c r="C123" s="323"/>
      <c r="E123" s="231" t="s">
        <v>1263</v>
      </c>
      <c r="F123" s="562" t="s">
        <v>640</v>
      </c>
      <c r="G123" s="552"/>
      <c r="H123" s="552"/>
      <c r="I123" s="563"/>
      <c r="J123" s="564"/>
      <c r="K123" s="111" t="s">
        <v>630</v>
      </c>
      <c r="L123" s="361" t="s">
        <v>1401</v>
      </c>
      <c r="M123" s="439"/>
      <c r="N123" s="439"/>
      <c r="O123" s="439"/>
      <c r="P123" s="232"/>
    </row>
    <row r="124" spans="1:16" ht="30" customHeight="1" x14ac:dyDescent="0.25">
      <c r="A124" s="274" t="s">
        <v>1622</v>
      </c>
      <c r="B124" s="247" t="s">
        <v>1515</v>
      </c>
      <c r="C124" s="323" t="s">
        <v>1517</v>
      </c>
      <c r="E124" s="230"/>
      <c r="F124" s="562" t="s">
        <v>1647</v>
      </c>
      <c r="G124" s="552"/>
      <c r="H124" s="552"/>
      <c r="I124" s="563"/>
      <c r="J124" s="564"/>
      <c r="K124" s="111" t="s">
        <v>1644</v>
      </c>
      <c r="L124" s="361" t="s">
        <v>1643</v>
      </c>
      <c r="M124" s="439"/>
      <c r="N124" s="439"/>
      <c r="O124" s="439"/>
      <c r="P124" s="232"/>
    </row>
    <row r="125" spans="1:16" ht="42" customHeight="1" thickBot="1" x14ac:dyDescent="0.3">
      <c r="A125" s="274" t="s">
        <v>1622</v>
      </c>
      <c r="B125" s="247" t="s">
        <v>1564</v>
      </c>
      <c r="C125" s="323" t="s">
        <v>1565</v>
      </c>
      <c r="E125" s="230"/>
      <c r="F125" s="569" t="s">
        <v>623</v>
      </c>
      <c r="G125" s="570"/>
      <c r="H125" s="570"/>
      <c r="I125" s="571"/>
      <c r="J125" s="572"/>
      <c r="K125" s="288" t="s">
        <v>631</v>
      </c>
      <c r="L125" s="573" t="s">
        <v>1645</v>
      </c>
      <c r="M125" s="574"/>
      <c r="N125" s="574"/>
      <c r="O125" s="574"/>
      <c r="P125" s="232"/>
    </row>
    <row r="126" spans="1:16" x14ac:dyDescent="0.25">
      <c r="A126" s="274" t="s">
        <v>1337</v>
      </c>
      <c r="B126" s="247"/>
      <c r="C126" s="322"/>
      <c r="E126" s="230"/>
      <c r="F126" s="133"/>
      <c r="G126" s="133"/>
      <c r="H126" s="133"/>
      <c r="I126" s="133"/>
      <c r="J126" s="133"/>
      <c r="K126" s="133"/>
      <c r="L126" s="133"/>
      <c r="M126" s="133"/>
      <c r="N126" s="133"/>
      <c r="O126" s="133"/>
      <c r="P126" s="95"/>
    </row>
    <row r="127" spans="1:16" x14ac:dyDescent="0.25">
      <c r="A127" s="274" t="s">
        <v>1337</v>
      </c>
      <c r="B127" s="247"/>
      <c r="C127" s="323"/>
      <c r="E127" s="230"/>
      <c r="F127" s="597" t="s">
        <v>1211</v>
      </c>
      <c r="G127" s="597"/>
      <c r="H127" s="597"/>
      <c r="I127" s="597"/>
      <c r="J127" s="597"/>
      <c r="K127" s="597"/>
      <c r="L127" s="597"/>
      <c r="M127" s="597"/>
      <c r="N127" s="597"/>
      <c r="O127" s="597"/>
      <c r="P127" s="597"/>
    </row>
    <row r="128" spans="1:16" ht="22.5" x14ac:dyDescent="0.25">
      <c r="A128" s="274" t="s">
        <v>1337</v>
      </c>
      <c r="B128" s="247"/>
      <c r="C128" s="323"/>
      <c r="E128" s="230"/>
      <c r="F128" s="370" t="s">
        <v>643</v>
      </c>
      <c r="G128" s="370"/>
      <c r="H128" s="370"/>
      <c r="I128" s="370"/>
      <c r="J128" s="370"/>
      <c r="K128" s="250" t="s">
        <v>607</v>
      </c>
      <c r="L128" s="370" t="s">
        <v>608</v>
      </c>
      <c r="M128" s="370"/>
      <c r="N128" s="370"/>
      <c r="O128" s="370"/>
      <c r="P128" s="112" t="s">
        <v>609</v>
      </c>
    </row>
    <row r="129" spans="1:16" x14ac:dyDescent="0.25">
      <c r="A129" s="274" t="s">
        <v>1337</v>
      </c>
      <c r="B129" s="247"/>
      <c r="C129" s="323"/>
      <c r="E129" s="230"/>
      <c r="F129" s="361" t="s">
        <v>644</v>
      </c>
      <c r="G129" s="361"/>
      <c r="H129" s="361"/>
      <c r="I129" s="361"/>
      <c r="J129" s="361"/>
      <c r="K129" s="111" t="s">
        <v>653</v>
      </c>
      <c r="L129" s="361" t="s">
        <v>663</v>
      </c>
      <c r="M129" s="361"/>
      <c r="N129" s="361"/>
      <c r="O129" s="361"/>
      <c r="P129" s="232"/>
    </row>
    <row r="130" spans="1:16" ht="30" x14ac:dyDescent="0.25">
      <c r="A130" s="274" t="s">
        <v>1337</v>
      </c>
      <c r="B130" s="247"/>
      <c r="C130" s="323"/>
      <c r="E130" s="231" t="s">
        <v>1262</v>
      </c>
      <c r="F130" s="361" t="s">
        <v>645</v>
      </c>
      <c r="G130" s="361"/>
      <c r="H130" s="361"/>
      <c r="I130" s="361"/>
      <c r="J130" s="361"/>
      <c r="K130" s="111" t="s">
        <v>654</v>
      </c>
      <c r="L130" s="361" t="s">
        <v>664</v>
      </c>
      <c r="M130" s="361"/>
      <c r="N130" s="361"/>
      <c r="O130" s="361"/>
      <c r="P130" s="232"/>
    </row>
    <row r="131" spans="1:16" x14ac:dyDescent="0.25">
      <c r="A131" s="274" t="s">
        <v>1337</v>
      </c>
      <c r="B131" s="247"/>
      <c r="C131" s="323"/>
      <c r="E131" s="230"/>
      <c r="F131" s="361" t="s">
        <v>646</v>
      </c>
      <c r="G131" s="361"/>
      <c r="H131" s="361"/>
      <c r="I131" s="361"/>
      <c r="J131" s="361"/>
      <c r="K131" s="111" t="s">
        <v>655</v>
      </c>
      <c r="L131" s="361" t="s">
        <v>838</v>
      </c>
      <c r="M131" s="361"/>
      <c r="N131" s="361"/>
      <c r="O131" s="361"/>
      <c r="P131" s="232"/>
    </row>
    <row r="132" spans="1:16" x14ac:dyDescent="0.25">
      <c r="A132" s="274" t="s">
        <v>1337</v>
      </c>
      <c r="B132" s="247"/>
      <c r="C132" s="323"/>
      <c r="E132" s="230"/>
      <c r="F132" s="361" t="s">
        <v>647</v>
      </c>
      <c r="G132" s="361"/>
      <c r="H132" s="361"/>
      <c r="I132" s="361"/>
      <c r="J132" s="361"/>
      <c r="K132" s="111" t="s">
        <v>656</v>
      </c>
      <c r="L132" s="361" t="s">
        <v>835</v>
      </c>
      <c r="M132" s="361"/>
      <c r="N132" s="361"/>
      <c r="O132" s="361"/>
      <c r="P132" s="232"/>
    </row>
    <row r="133" spans="1:16" x14ac:dyDescent="0.25">
      <c r="A133" s="274" t="s">
        <v>1337</v>
      </c>
      <c r="B133" s="247"/>
      <c r="C133" s="323"/>
      <c r="E133" s="230"/>
      <c r="F133" s="361" t="s">
        <v>648</v>
      </c>
      <c r="G133" s="361"/>
      <c r="H133" s="361"/>
      <c r="I133" s="361"/>
      <c r="J133" s="361"/>
      <c r="K133" s="111" t="s">
        <v>657</v>
      </c>
      <c r="L133" s="361" t="s">
        <v>836</v>
      </c>
      <c r="M133" s="361"/>
      <c r="N133" s="361"/>
      <c r="O133" s="361"/>
      <c r="P133" s="232"/>
    </row>
    <row r="134" spans="1:16" x14ac:dyDescent="0.25">
      <c r="A134" s="274" t="s">
        <v>1337</v>
      </c>
      <c r="B134" s="247"/>
      <c r="C134" s="323"/>
      <c r="E134" s="230"/>
      <c r="F134" s="361" t="s">
        <v>649</v>
      </c>
      <c r="G134" s="361"/>
      <c r="H134" s="361"/>
      <c r="I134" s="361"/>
      <c r="J134" s="361"/>
      <c r="K134" s="111" t="s">
        <v>658</v>
      </c>
      <c r="L134" s="361" t="s">
        <v>665</v>
      </c>
      <c r="M134" s="361"/>
      <c r="N134" s="361"/>
      <c r="O134" s="361"/>
      <c r="P134" s="232"/>
    </row>
    <row r="135" spans="1:16" ht="30" x14ac:dyDescent="0.25">
      <c r="A135" s="274" t="s">
        <v>1337</v>
      </c>
      <c r="B135" s="247"/>
      <c r="C135" s="323"/>
      <c r="E135" s="231" t="s">
        <v>1262</v>
      </c>
      <c r="F135" s="361" t="s">
        <v>650</v>
      </c>
      <c r="G135" s="361"/>
      <c r="H135" s="361"/>
      <c r="I135" s="361"/>
      <c r="J135" s="361"/>
      <c r="K135" s="111" t="s">
        <v>659</v>
      </c>
      <c r="L135" s="361" t="s">
        <v>664</v>
      </c>
      <c r="M135" s="361"/>
      <c r="N135" s="361"/>
      <c r="O135" s="361"/>
      <c r="P135" s="232"/>
    </row>
    <row r="136" spans="1:16" x14ac:dyDescent="0.25">
      <c r="A136" s="274" t="s">
        <v>1337</v>
      </c>
      <c r="B136" s="247"/>
      <c r="C136" s="323"/>
      <c r="E136" s="230"/>
      <c r="F136" s="361" t="s">
        <v>651</v>
      </c>
      <c r="G136" s="361"/>
      <c r="H136" s="361"/>
      <c r="I136" s="361"/>
      <c r="J136" s="361"/>
      <c r="K136" s="111" t="s">
        <v>660</v>
      </c>
      <c r="L136" s="361" t="s">
        <v>666</v>
      </c>
      <c r="M136" s="361"/>
      <c r="N136" s="361"/>
      <c r="O136" s="361"/>
      <c r="P136" s="232"/>
    </row>
    <row r="137" spans="1:16" x14ac:dyDescent="0.25">
      <c r="A137" s="274" t="s">
        <v>1337</v>
      </c>
      <c r="B137" s="247"/>
      <c r="C137" s="323"/>
      <c r="E137" s="230"/>
      <c r="F137" s="361" t="s">
        <v>447</v>
      </c>
      <c r="G137" s="361"/>
      <c r="H137" s="361"/>
      <c r="I137" s="361"/>
      <c r="J137" s="361"/>
      <c r="K137" s="111" t="s">
        <v>661</v>
      </c>
      <c r="L137" s="361" t="s">
        <v>666</v>
      </c>
      <c r="M137" s="361"/>
      <c r="N137" s="361"/>
      <c r="O137" s="361"/>
      <c r="P137" s="232"/>
    </row>
    <row r="138" spans="1:16" x14ac:dyDescent="0.25">
      <c r="A138" s="274" t="s">
        <v>1337</v>
      </c>
      <c r="B138" s="247"/>
      <c r="C138" s="323"/>
      <c r="E138" s="230"/>
      <c r="F138" s="361" t="s">
        <v>652</v>
      </c>
      <c r="G138" s="361"/>
      <c r="H138" s="361"/>
      <c r="I138" s="361"/>
      <c r="J138" s="361"/>
      <c r="K138" s="111" t="s">
        <v>662</v>
      </c>
      <c r="L138" s="361" t="s">
        <v>667</v>
      </c>
      <c r="M138" s="361"/>
      <c r="N138" s="361"/>
      <c r="O138" s="361"/>
      <c r="P138" s="232"/>
    </row>
    <row r="139" spans="1:16" x14ac:dyDescent="0.25">
      <c r="A139" s="274" t="s">
        <v>1337</v>
      </c>
      <c r="B139" s="247"/>
      <c r="C139" s="323"/>
      <c r="E139" s="230"/>
      <c r="F139" s="289"/>
      <c r="G139" s="289"/>
      <c r="H139" s="289"/>
      <c r="I139" s="289"/>
      <c r="J139" s="289"/>
      <c r="K139" s="289"/>
      <c r="L139" s="289"/>
      <c r="M139" s="289"/>
      <c r="N139" s="289"/>
      <c r="O139" s="289"/>
      <c r="P139" s="274"/>
    </row>
    <row r="140" spans="1:16" x14ac:dyDescent="0.25">
      <c r="A140" s="274" t="s">
        <v>1337</v>
      </c>
      <c r="B140" s="247"/>
      <c r="C140" s="322"/>
      <c r="E140" s="230"/>
      <c r="F140" s="597" t="s">
        <v>47</v>
      </c>
      <c r="G140" s="597"/>
      <c r="H140" s="597"/>
      <c r="I140" s="597"/>
      <c r="J140" s="597"/>
      <c r="K140" s="597"/>
      <c r="L140" s="597"/>
      <c r="M140" s="597"/>
      <c r="N140" s="597"/>
      <c r="O140" s="597"/>
      <c r="P140" s="597"/>
    </row>
    <row r="141" spans="1:16" ht="22.5" x14ac:dyDescent="0.25">
      <c r="A141" s="274" t="s">
        <v>1337</v>
      </c>
      <c r="B141" s="247"/>
      <c r="C141" s="323"/>
      <c r="E141" s="230"/>
      <c r="F141" s="566" t="s">
        <v>643</v>
      </c>
      <c r="G141" s="370"/>
      <c r="H141" s="370"/>
      <c r="I141" s="370"/>
      <c r="J141" s="370"/>
      <c r="K141" s="250" t="s">
        <v>607</v>
      </c>
      <c r="L141" s="370" t="s">
        <v>608</v>
      </c>
      <c r="M141" s="370"/>
      <c r="N141" s="370"/>
      <c r="O141" s="370"/>
      <c r="P141" s="291" t="s">
        <v>609</v>
      </c>
    </row>
    <row r="142" spans="1:16" x14ac:dyDescent="0.25">
      <c r="A142" s="274" t="s">
        <v>1337</v>
      </c>
      <c r="B142" s="247"/>
      <c r="C142" s="323"/>
      <c r="E142" s="230"/>
      <c r="F142" s="578" t="s">
        <v>644</v>
      </c>
      <c r="G142" s="361"/>
      <c r="H142" s="361"/>
      <c r="I142" s="361"/>
      <c r="J142" s="361"/>
      <c r="K142" s="111" t="s">
        <v>653</v>
      </c>
      <c r="L142" s="361" t="s">
        <v>668</v>
      </c>
      <c r="M142" s="361"/>
      <c r="N142" s="361"/>
      <c r="O142" s="361"/>
      <c r="P142" s="285"/>
    </row>
    <row r="143" spans="1:16" x14ac:dyDescent="0.25">
      <c r="A143" s="274" t="s">
        <v>1337</v>
      </c>
      <c r="B143" s="247"/>
      <c r="C143" s="323"/>
      <c r="E143" s="230"/>
      <c r="F143" s="578" t="s">
        <v>646</v>
      </c>
      <c r="G143" s="361"/>
      <c r="H143" s="361"/>
      <c r="I143" s="361"/>
      <c r="J143" s="361"/>
      <c r="K143" s="111" t="s">
        <v>669</v>
      </c>
      <c r="L143" s="361" t="s">
        <v>837</v>
      </c>
      <c r="M143" s="361"/>
      <c r="N143" s="361"/>
      <c r="O143" s="361"/>
      <c r="P143" s="285"/>
    </row>
    <row r="144" spans="1:16" x14ac:dyDescent="0.25">
      <c r="A144" s="274" t="s">
        <v>1337</v>
      </c>
      <c r="B144" s="247"/>
      <c r="C144" s="323"/>
      <c r="E144" s="230"/>
      <c r="F144" s="578" t="s">
        <v>647</v>
      </c>
      <c r="G144" s="361"/>
      <c r="H144" s="361"/>
      <c r="I144" s="361"/>
      <c r="J144" s="361"/>
      <c r="K144" s="111" t="s">
        <v>656</v>
      </c>
      <c r="L144" s="361" t="s">
        <v>835</v>
      </c>
      <c r="M144" s="361"/>
      <c r="N144" s="361"/>
      <c r="O144" s="361"/>
      <c r="P144" s="285"/>
    </row>
    <row r="145" spans="1:16" x14ac:dyDescent="0.25">
      <c r="A145" s="274" t="s">
        <v>1337</v>
      </c>
      <c r="B145" s="247"/>
      <c r="C145" s="323"/>
      <c r="E145" s="230"/>
      <c r="F145" s="578" t="s">
        <v>671</v>
      </c>
      <c r="G145" s="361"/>
      <c r="H145" s="361"/>
      <c r="I145" s="361"/>
      <c r="J145" s="361"/>
      <c r="K145" s="111" t="s">
        <v>670</v>
      </c>
      <c r="L145" s="361" t="s">
        <v>665</v>
      </c>
      <c r="M145" s="361"/>
      <c r="N145" s="361"/>
      <c r="O145" s="361"/>
      <c r="P145" s="285"/>
    </row>
    <row r="146" spans="1:16" x14ac:dyDescent="0.25">
      <c r="A146" s="274" t="s">
        <v>1337</v>
      </c>
      <c r="B146" s="247"/>
      <c r="C146" s="323"/>
      <c r="E146" s="230"/>
      <c r="F146" s="578" t="s">
        <v>651</v>
      </c>
      <c r="G146" s="361"/>
      <c r="H146" s="361"/>
      <c r="I146" s="361"/>
      <c r="J146" s="361"/>
      <c r="K146" s="111" t="s">
        <v>673</v>
      </c>
      <c r="L146" s="361" t="s">
        <v>666</v>
      </c>
      <c r="M146" s="361"/>
      <c r="N146" s="361"/>
      <c r="O146" s="361"/>
      <c r="P146" s="285"/>
    </row>
    <row r="147" spans="1:16" ht="30" x14ac:dyDescent="0.25">
      <c r="A147" s="274" t="s">
        <v>1337</v>
      </c>
      <c r="B147" s="247"/>
      <c r="C147" s="323"/>
      <c r="E147" s="231" t="s">
        <v>1262</v>
      </c>
      <c r="F147" s="578" t="s">
        <v>672</v>
      </c>
      <c r="G147" s="361"/>
      <c r="H147" s="361"/>
      <c r="I147" s="361"/>
      <c r="J147" s="361"/>
      <c r="K147" s="111" t="s">
        <v>674</v>
      </c>
      <c r="L147" s="361" t="s">
        <v>664</v>
      </c>
      <c r="M147" s="361"/>
      <c r="N147" s="361"/>
      <c r="O147" s="361"/>
      <c r="P147" s="285"/>
    </row>
    <row r="148" spans="1:16" x14ac:dyDescent="0.25">
      <c r="A148" s="274" t="s">
        <v>1337</v>
      </c>
      <c r="B148" s="247"/>
      <c r="C148" s="323"/>
      <c r="E148" s="230"/>
      <c r="F148" s="578" t="s">
        <v>447</v>
      </c>
      <c r="G148" s="361"/>
      <c r="H148" s="361"/>
      <c r="I148" s="361"/>
      <c r="J148" s="361"/>
      <c r="K148" s="111" t="s">
        <v>675</v>
      </c>
      <c r="L148" s="361" t="s">
        <v>676</v>
      </c>
      <c r="M148" s="361"/>
      <c r="N148" s="361"/>
      <c r="O148" s="361"/>
      <c r="P148" s="285"/>
    </row>
    <row r="149" spans="1:16" ht="15.75" thickBot="1" x14ac:dyDescent="0.3">
      <c r="A149" s="274" t="s">
        <v>1337</v>
      </c>
      <c r="B149" s="247"/>
      <c r="C149" s="323"/>
      <c r="E149" s="230"/>
      <c r="F149" s="586" t="s">
        <v>652</v>
      </c>
      <c r="G149" s="573"/>
      <c r="H149" s="573"/>
      <c r="I149" s="573"/>
      <c r="J149" s="573"/>
      <c r="K149" s="288" t="s">
        <v>662</v>
      </c>
      <c r="L149" s="573" t="s">
        <v>667</v>
      </c>
      <c r="M149" s="573"/>
      <c r="N149" s="573"/>
      <c r="O149" s="573"/>
      <c r="P149" s="292"/>
    </row>
    <row r="150" spans="1:16" ht="15.75" thickBot="1" x14ac:dyDescent="0.3">
      <c r="A150" s="274" t="s">
        <v>1337</v>
      </c>
      <c r="B150" s="247"/>
      <c r="C150" s="323"/>
      <c r="E150" s="230"/>
      <c r="F150" s="289"/>
      <c r="G150" s="289"/>
      <c r="H150" s="289"/>
      <c r="I150" s="289"/>
      <c r="J150" s="289"/>
      <c r="K150" s="289"/>
      <c r="L150" s="289"/>
      <c r="M150" s="289"/>
      <c r="N150" s="289"/>
      <c r="O150" s="289"/>
      <c r="P150" s="274"/>
    </row>
    <row r="151" spans="1:16" x14ac:dyDescent="0.25">
      <c r="A151" s="274" t="s">
        <v>1337</v>
      </c>
      <c r="B151" s="247"/>
      <c r="C151" s="323"/>
      <c r="E151" s="230"/>
      <c r="F151" s="599" t="s">
        <v>1163</v>
      </c>
      <c r="G151" s="600"/>
      <c r="H151" s="600"/>
      <c r="I151" s="600"/>
      <c r="J151" s="600"/>
      <c r="K151" s="600"/>
      <c r="L151" s="600"/>
      <c r="M151" s="600"/>
      <c r="N151" s="600"/>
      <c r="O151" s="600"/>
      <c r="P151" s="600"/>
    </row>
    <row r="152" spans="1:16" ht="22.5" x14ac:dyDescent="0.25">
      <c r="A152" s="274" t="s">
        <v>1337</v>
      </c>
      <c r="B152" s="247"/>
      <c r="C152" s="322"/>
      <c r="E152" s="230"/>
      <c r="F152" s="566" t="s">
        <v>643</v>
      </c>
      <c r="G152" s="370"/>
      <c r="H152" s="370"/>
      <c r="I152" s="370"/>
      <c r="J152" s="370"/>
      <c r="K152" s="250" t="s">
        <v>607</v>
      </c>
      <c r="L152" s="370" t="s">
        <v>608</v>
      </c>
      <c r="M152" s="370"/>
      <c r="N152" s="370"/>
      <c r="O152" s="370"/>
      <c r="P152" s="291" t="s">
        <v>609</v>
      </c>
    </row>
    <row r="153" spans="1:16" x14ac:dyDescent="0.25">
      <c r="A153" s="274" t="s">
        <v>1337</v>
      </c>
      <c r="B153" s="247"/>
      <c r="C153" s="323"/>
      <c r="E153" s="230"/>
      <c r="F153" s="578" t="s">
        <v>644</v>
      </c>
      <c r="G153" s="361"/>
      <c r="H153" s="361"/>
      <c r="I153" s="361"/>
      <c r="J153" s="361"/>
      <c r="K153" s="111" t="s">
        <v>653</v>
      </c>
      <c r="L153" s="361" t="s">
        <v>677</v>
      </c>
      <c r="M153" s="361"/>
      <c r="N153" s="361"/>
      <c r="O153" s="361"/>
      <c r="P153" s="285"/>
    </row>
    <row r="154" spans="1:16" x14ac:dyDescent="0.25">
      <c r="A154" s="274" t="s">
        <v>1337</v>
      </c>
      <c r="B154" s="247"/>
      <c r="C154" s="323"/>
      <c r="E154" s="230"/>
      <c r="F154" s="578" t="s">
        <v>1045</v>
      </c>
      <c r="G154" s="361"/>
      <c r="H154" s="361"/>
      <c r="I154" s="361"/>
      <c r="J154" s="361"/>
      <c r="K154" s="111" t="s">
        <v>678</v>
      </c>
      <c r="L154" s="361" t="s">
        <v>666</v>
      </c>
      <c r="M154" s="361"/>
      <c r="N154" s="361"/>
      <c r="O154" s="361"/>
      <c r="P154" s="285"/>
    </row>
    <row r="155" spans="1:16" x14ac:dyDescent="0.25">
      <c r="A155" s="274" t="s">
        <v>1337</v>
      </c>
      <c r="B155" s="247"/>
      <c r="C155" s="323"/>
      <c r="E155" s="230"/>
      <c r="F155" s="578" t="s">
        <v>681</v>
      </c>
      <c r="G155" s="361"/>
      <c r="H155" s="361"/>
      <c r="I155" s="361"/>
      <c r="J155" s="361"/>
      <c r="K155" s="111" t="s">
        <v>679</v>
      </c>
      <c r="L155" s="361" t="s">
        <v>683</v>
      </c>
      <c r="M155" s="361"/>
      <c r="N155" s="361"/>
      <c r="O155" s="361"/>
      <c r="P155" s="285"/>
    </row>
    <row r="156" spans="1:16" x14ac:dyDescent="0.25">
      <c r="A156" s="274" t="s">
        <v>1337</v>
      </c>
      <c r="B156" s="247"/>
      <c r="C156" s="323"/>
      <c r="E156" s="230"/>
      <c r="F156" s="578" t="s">
        <v>682</v>
      </c>
      <c r="G156" s="361"/>
      <c r="H156" s="361"/>
      <c r="I156" s="361"/>
      <c r="J156" s="361"/>
      <c r="K156" s="111" t="s">
        <v>680</v>
      </c>
      <c r="L156" s="361" t="s">
        <v>684</v>
      </c>
      <c r="M156" s="361"/>
      <c r="N156" s="361"/>
      <c r="O156" s="361"/>
      <c r="P156" s="285"/>
    </row>
    <row r="157" spans="1:16" x14ac:dyDescent="0.25">
      <c r="A157" s="274" t="s">
        <v>1337</v>
      </c>
      <c r="B157" s="247"/>
      <c r="C157" s="323"/>
      <c r="E157" s="230"/>
      <c r="F157" s="578" t="s">
        <v>789</v>
      </c>
      <c r="G157" s="361"/>
      <c r="H157" s="361"/>
      <c r="I157" s="361"/>
      <c r="J157" s="361"/>
      <c r="K157" s="111" t="s">
        <v>790</v>
      </c>
      <c r="L157" s="361" t="s">
        <v>858</v>
      </c>
      <c r="M157" s="361"/>
      <c r="N157" s="361"/>
      <c r="O157" s="361"/>
      <c r="P157" s="285"/>
    </row>
    <row r="158" spans="1:16" x14ac:dyDescent="0.25">
      <c r="A158" s="274" t="s">
        <v>1337</v>
      </c>
      <c r="B158" s="247"/>
      <c r="C158" s="323"/>
      <c r="E158" s="230"/>
      <c r="F158" s="578" t="s">
        <v>791</v>
      </c>
      <c r="G158" s="361"/>
      <c r="H158" s="361"/>
      <c r="I158" s="361"/>
      <c r="J158" s="361"/>
      <c r="K158" s="111" t="s">
        <v>792</v>
      </c>
      <c r="L158" s="361" t="s">
        <v>685</v>
      </c>
      <c r="M158" s="361"/>
      <c r="N158" s="361"/>
      <c r="O158" s="361"/>
      <c r="P158" s="285"/>
    </row>
    <row r="159" spans="1:16" ht="15.75" thickBot="1" x14ac:dyDescent="0.3">
      <c r="A159" s="274" t="s">
        <v>1337</v>
      </c>
      <c r="B159" s="247"/>
      <c r="C159" s="323"/>
      <c r="E159" s="230"/>
      <c r="F159" s="586" t="s">
        <v>652</v>
      </c>
      <c r="G159" s="573"/>
      <c r="H159" s="573"/>
      <c r="I159" s="573"/>
      <c r="J159" s="573"/>
      <c r="K159" s="288" t="s">
        <v>662</v>
      </c>
      <c r="L159" s="573" t="s">
        <v>667</v>
      </c>
      <c r="M159" s="573"/>
      <c r="N159" s="573"/>
      <c r="O159" s="573"/>
      <c r="P159" s="292"/>
    </row>
    <row r="160" spans="1:16" x14ac:dyDescent="0.25">
      <c r="A160" s="274" t="s">
        <v>1337</v>
      </c>
      <c r="B160" s="247"/>
      <c r="C160" s="323"/>
      <c r="E160" s="230"/>
      <c r="F160" s="289"/>
      <c r="G160" s="289"/>
      <c r="H160" s="289"/>
      <c r="I160" s="289"/>
      <c r="J160" s="289"/>
      <c r="K160" s="289"/>
      <c r="L160" s="289"/>
      <c r="M160" s="289"/>
      <c r="N160" s="289"/>
      <c r="O160" s="289"/>
      <c r="P160" s="274"/>
    </row>
    <row r="161" spans="1:16" x14ac:dyDescent="0.25">
      <c r="A161" s="274" t="s">
        <v>1337</v>
      </c>
      <c r="B161" s="247"/>
      <c r="C161" s="323"/>
      <c r="E161" s="230"/>
      <c r="F161" s="597" t="s">
        <v>1261</v>
      </c>
      <c r="G161" s="597"/>
      <c r="H161" s="597"/>
      <c r="I161" s="597"/>
      <c r="J161" s="597"/>
      <c r="K161" s="597"/>
      <c r="L161" s="597"/>
      <c r="M161" s="597"/>
      <c r="N161" s="597"/>
      <c r="O161" s="597"/>
      <c r="P161" s="597"/>
    </row>
    <row r="162" spans="1:16" ht="22.5" x14ac:dyDescent="0.25">
      <c r="A162" s="274" t="s">
        <v>1337</v>
      </c>
      <c r="B162" s="247"/>
      <c r="C162" s="323"/>
      <c r="E162" s="230"/>
      <c r="F162" s="566" t="s">
        <v>643</v>
      </c>
      <c r="G162" s="370"/>
      <c r="H162" s="370"/>
      <c r="I162" s="370"/>
      <c r="J162" s="370"/>
      <c r="K162" s="250" t="s">
        <v>607</v>
      </c>
      <c r="L162" s="370" t="s">
        <v>608</v>
      </c>
      <c r="M162" s="370"/>
      <c r="N162" s="370"/>
      <c r="O162" s="370"/>
      <c r="P162" s="291" t="s">
        <v>609</v>
      </c>
    </row>
    <row r="163" spans="1:16" x14ac:dyDescent="0.25">
      <c r="A163" s="274" t="s">
        <v>1337</v>
      </c>
      <c r="B163" s="247"/>
      <c r="C163" s="322"/>
      <c r="E163" s="230"/>
      <c r="F163" s="578" t="s">
        <v>644</v>
      </c>
      <c r="G163" s="361"/>
      <c r="H163" s="361"/>
      <c r="I163" s="361"/>
      <c r="J163" s="361"/>
      <c r="K163" s="111" t="s">
        <v>653</v>
      </c>
      <c r="L163" s="361" t="s">
        <v>686</v>
      </c>
      <c r="M163" s="361"/>
      <c r="N163" s="361"/>
      <c r="O163" s="361"/>
      <c r="P163" s="285"/>
    </row>
    <row r="164" spans="1:16" ht="30" x14ac:dyDescent="0.25">
      <c r="A164" s="274" t="s">
        <v>1337</v>
      </c>
      <c r="B164" s="247"/>
      <c r="C164" s="323"/>
      <c r="E164" s="231" t="s">
        <v>1262</v>
      </c>
      <c r="F164" s="578" t="s">
        <v>687</v>
      </c>
      <c r="G164" s="361"/>
      <c r="H164" s="361"/>
      <c r="I164" s="361"/>
      <c r="J164" s="361"/>
      <c r="K164" s="111" t="s">
        <v>688</v>
      </c>
      <c r="L164" s="361" t="s">
        <v>689</v>
      </c>
      <c r="M164" s="361"/>
      <c r="N164" s="361"/>
      <c r="O164" s="361"/>
      <c r="P164" s="285"/>
    </row>
    <row r="165" spans="1:16" ht="15.75" thickBot="1" x14ac:dyDescent="0.3">
      <c r="A165" s="274" t="s">
        <v>1337</v>
      </c>
      <c r="B165" s="247"/>
      <c r="C165" s="323"/>
      <c r="E165" s="230"/>
      <c r="F165" s="586" t="s">
        <v>652</v>
      </c>
      <c r="G165" s="573"/>
      <c r="H165" s="573"/>
      <c r="I165" s="573"/>
      <c r="J165" s="573"/>
      <c r="K165" s="288" t="s">
        <v>662</v>
      </c>
      <c r="L165" s="573" t="s">
        <v>667</v>
      </c>
      <c r="M165" s="573"/>
      <c r="N165" s="573"/>
      <c r="O165" s="573"/>
      <c r="P165" s="292"/>
    </row>
    <row r="166" spans="1:16" x14ac:dyDescent="0.25">
      <c r="A166" s="274" t="s">
        <v>1337</v>
      </c>
      <c r="B166" s="247"/>
      <c r="C166" s="323"/>
      <c r="E166" s="230"/>
      <c r="F166" s="289"/>
      <c r="G166" s="289"/>
      <c r="H166" s="289"/>
      <c r="I166" s="289"/>
      <c r="J166" s="289"/>
      <c r="K166" s="289"/>
      <c r="L166" s="289"/>
      <c r="M166" s="289"/>
      <c r="N166" s="289"/>
      <c r="O166" s="289"/>
      <c r="P166" s="274"/>
    </row>
    <row r="167" spans="1:16" x14ac:dyDescent="0.25">
      <c r="A167" s="274" t="s">
        <v>1337</v>
      </c>
      <c r="B167" s="247"/>
      <c r="C167" s="323"/>
      <c r="E167" s="230"/>
      <c r="F167" s="597" t="s">
        <v>1165</v>
      </c>
      <c r="G167" s="597"/>
      <c r="H167" s="597"/>
      <c r="I167" s="597"/>
      <c r="J167" s="597"/>
      <c r="K167" s="597"/>
      <c r="L167" s="597"/>
      <c r="M167" s="597"/>
      <c r="N167" s="597"/>
      <c r="O167" s="597"/>
      <c r="P167" s="597"/>
    </row>
    <row r="168" spans="1:16" ht="22.5" x14ac:dyDescent="0.25">
      <c r="A168" s="274" t="s">
        <v>1337</v>
      </c>
      <c r="B168" s="247"/>
      <c r="C168" s="323"/>
      <c r="E168" s="230"/>
      <c r="F168" s="566" t="s">
        <v>643</v>
      </c>
      <c r="G168" s="370"/>
      <c r="H168" s="370"/>
      <c r="I168" s="370"/>
      <c r="J168" s="370"/>
      <c r="K168" s="250" t="s">
        <v>607</v>
      </c>
      <c r="L168" s="370" t="s">
        <v>608</v>
      </c>
      <c r="M168" s="370"/>
      <c r="N168" s="370"/>
      <c r="O168" s="370"/>
      <c r="P168" s="291" t="s">
        <v>609</v>
      </c>
    </row>
    <row r="169" spans="1:16" x14ac:dyDescent="0.25">
      <c r="A169" s="274" t="s">
        <v>1337</v>
      </c>
      <c r="B169" s="247"/>
      <c r="C169" s="323"/>
      <c r="E169" s="230"/>
      <c r="F169" s="578" t="s">
        <v>644</v>
      </c>
      <c r="G169" s="361"/>
      <c r="H169" s="361"/>
      <c r="I169" s="361"/>
      <c r="J169" s="361"/>
      <c r="K169" s="111" t="s">
        <v>653</v>
      </c>
      <c r="L169" s="361" t="s">
        <v>690</v>
      </c>
      <c r="M169" s="361"/>
      <c r="N169" s="361"/>
      <c r="O169" s="361"/>
      <c r="P169" s="285"/>
    </row>
    <row r="170" spans="1:16" ht="30" x14ac:dyDescent="0.25">
      <c r="A170" s="274" t="s">
        <v>1337</v>
      </c>
      <c r="B170" s="247"/>
      <c r="C170" s="323"/>
      <c r="E170" s="231" t="s">
        <v>1262</v>
      </c>
      <c r="F170" s="578" t="s">
        <v>691</v>
      </c>
      <c r="G170" s="361"/>
      <c r="H170" s="361"/>
      <c r="I170" s="361"/>
      <c r="J170" s="361"/>
      <c r="K170" s="111" t="s">
        <v>693</v>
      </c>
      <c r="L170" s="361" t="s">
        <v>694</v>
      </c>
      <c r="M170" s="361"/>
      <c r="N170" s="361"/>
      <c r="O170" s="361"/>
      <c r="P170" s="285"/>
    </row>
    <row r="171" spans="1:16" x14ac:dyDescent="0.25">
      <c r="A171" s="274" t="s">
        <v>1337</v>
      </c>
      <c r="B171" s="247"/>
      <c r="C171" s="323"/>
      <c r="E171" s="231"/>
      <c r="F171" s="578" t="s">
        <v>692</v>
      </c>
      <c r="G171" s="361"/>
      <c r="H171" s="361"/>
      <c r="I171" s="361"/>
      <c r="J171" s="361"/>
      <c r="K171" s="111" t="s">
        <v>661</v>
      </c>
      <c r="L171" s="361" t="s">
        <v>695</v>
      </c>
      <c r="M171" s="361"/>
      <c r="N171" s="361"/>
      <c r="O171" s="361"/>
      <c r="P171" s="285"/>
    </row>
    <row r="172" spans="1:16" ht="15.75" thickBot="1" x14ac:dyDescent="0.3">
      <c r="A172" s="274" t="s">
        <v>1337</v>
      </c>
      <c r="B172" s="247"/>
      <c r="C172" s="323"/>
      <c r="E172" s="230"/>
      <c r="F172" s="586" t="s">
        <v>652</v>
      </c>
      <c r="G172" s="573"/>
      <c r="H172" s="573"/>
      <c r="I172" s="573"/>
      <c r="J172" s="573"/>
      <c r="K172" s="288" t="s">
        <v>662</v>
      </c>
      <c r="L172" s="573" t="s">
        <v>667</v>
      </c>
      <c r="M172" s="573"/>
      <c r="N172" s="573"/>
      <c r="O172" s="573"/>
      <c r="P172" s="292"/>
    </row>
    <row r="173" spans="1:16" x14ac:dyDescent="0.25">
      <c r="A173" s="274"/>
      <c r="B173" s="247"/>
      <c r="C173" s="323"/>
      <c r="E173" s="230"/>
      <c r="P173" s="95"/>
    </row>
    <row r="174" spans="1:16" x14ac:dyDescent="0.25">
      <c r="B174" s="247"/>
      <c r="C174" s="323"/>
    </row>
    <row r="175" spans="1:16" ht="90" x14ac:dyDescent="0.25">
      <c r="B175" s="247"/>
      <c r="C175" s="323" t="s">
        <v>1518</v>
      </c>
    </row>
    <row r="176" spans="1:16" x14ac:dyDescent="0.25">
      <c r="B176" s="247"/>
      <c r="C176" s="323"/>
    </row>
    <row r="177" spans="2:3" x14ac:dyDescent="0.25">
      <c r="B177" s="247"/>
      <c r="C177" s="323"/>
    </row>
  </sheetData>
  <mergeCells count="227">
    <mergeCell ref="E1:F1"/>
    <mergeCell ref="F172:J172"/>
    <mergeCell ref="L172:O172"/>
    <mergeCell ref="F171:J171"/>
    <mergeCell ref="L171:O171"/>
    <mergeCell ref="F170:J170"/>
    <mergeCell ref="L170:O170"/>
    <mergeCell ref="F169:J169"/>
    <mergeCell ref="L169:O169"/>
    <mergeCell ref="F167:P167"/>
    <mergeCell ref="F168:J168"/>
    <mergeCell ref="L168:O168"/>
    <mergeCell ref="F165:J165"/>
    <mergeCell ref="L165:O165"/>
    <mergeCell ref="F164:J164"/>
    <mergeCell ref="L164:O164"/>
    <mergeCell ref="F163:J163"/>
    <mergeCell ref="L163:O163"/>
    <mergeCell ref="F161:P161"/>
    <mergeCell ref="F162:J162"/>
    <mergeCell ref="L162:O162"/>
    <mergeCell ref="F159:J159"/>
    <mergeCell ref="L159:O159"/>
    <mergeCell ref="F158:J158"/>
    <mergeCell ref="L158:O158"/>
    <mergeCell ref="F157:J157"/>
    <mergeCell ref="L157:O157"/>
    <mergeCell ref="F156:J156"/>
    <mergeCell ref="L156:O156"/>
    <mergeCell ref="F155:J155"/>
    <mergeCell ref="L155:O155"/>
    <mergeCell ref="F154:J154"/>
    <mergeCell ref="L154:O154"/>
    <mergeCell ref="F153:J153"/>
    <mergeCell ref="L153:O153"/>
    <mergeCell ref="F151:P151"/>
    <mergeCell ref="F152:J152"/>
    <mergeCell ref="L152:O152"/>
    <mergeCell ref="F149:J149"/>
    <mergeCell ref="L149:O149"/>
    <mergeCell ref="F148:J148"/>
    <mergeCell ref="L148:O148"/>
    <mergeCell ref="F147:J147"/>
    <mergeCell ref="L147:O147"/>
    <mergeCell ref="F146:J146"/>
    <mergeCell ref="L146:O146"/>
    <mergeCell ref="F145:J145"/>
    <mergeCell ref="L145:O145"/>
    <mergeCell ref="F144:J144"/>
    <mergeCell ref="L144:O144"/>
    <mergeCell ref="F143:J143"/>
    <mergeCell ref="L143:O143"/>
    <mergeCell ref="F142:J142"/>
    <mergeCell ref="L142:O142"/>
    <mergeCell ref="F140:P140"/>
    <mergeCell ref="F141:J141"/>
    <mergeCell ref="L141:O141"/>
    <mergeCell ref="F138:J138"/>
    <mergeCell ref="L138:O138"/>
    <mergeCell ref="F137:J137"/>
    <mergeCell ref="L137:O137"/>
    <mergeCell ref="F136:J136"/>
    <mergeCell ref="L136:O136"/>
    <mergeCell ref="F135:J135"/>
    <mergeCell ref="L135:O135"/>
    <mergeCell ref="F134:J134"/>
    <mergeCell ref="L134:O134"/>
    <mergeCell ref="F133:J133"/>
    <mergeCell ref="L133:O133"/>
    <mergeCell ref="F132:J132"/>
    <mergeCell ref="L132:O132"/>
    <mergeCell ref="F131:J131"/>
    <mergeCell ref="L131:O131"/>
    <mergeCell ref="F130:J130"/>
    <mergeCell ref="L130:O130"/>
    <mergeCell ref="F129:J129"/>
    <mergeCell ref="L129:O129"/>
    <mergeCell ref="F127:P127"/>
    <mergeCell ref="F128:J128"/>
    <mergeCell ref="L128:O128"/>
    <mergeCell ref="F125:J125"/>
    <mergeCell ref="L125:O125"/>
    <mergeCell ref="F124:J124"/>
    <mergeCell ref="L124:O124"/>
    <mergeCell ref="F123:J123"/>
    <mergeCell ref="L123:O123"/>
    <mergeCell ref="F122:J122"/>
    <mergeCell ref="L122:O122"/>
    <mergeCell ref="F121:J121"/>
    <mergeCell ref="L121:O121"/>
    <mergeCell ref="F120:J120"/>
    <mergeCell ref="L120:O120"/>
    <mergeCell ref="F119:J119"/>
    <mergeCell ref="L119:O119"/>
    <mergeCell ref="F118:J118"/>
    <mergeCell ref="L118:O118"/>
    <mergeCell ref="F117:J117"/>
    <mergeCell ref="L117:O117"/>
    <mergeCell ref="F116:J116"/>
    <mergeCell ref="L116:O116"/>
    <mergeCell ref="F115:J115"/>
    <mergeCell ref="L115:O115"/>
    <mergeCell ref="F114:J114"/>
    <mergeCell ref="L114:O114"/>
    <mergeCell ref="F112:P112"/>
    <mergeCell ref="F113:J113"/>
    <mergeCell ref="L113:O113"/>
    <mergeCell ref="F111:J111"/>
    <mergeCell ref="L111:O111"/>
    <mergeCell ref="F110:J110"/>
    <mergeCell ref="L110:O110"/>
    <mergeCell ref="F109:J109"/>
    <mergeCell ref="L109:O109"/>
    <mergeCell ref="F108:J108"/>
    <mergeCell ref="L108:O108"/>
    <mergeCell ref="F106:J106"/>
    <mergeCell ref="L106:O106"/>
    <mergeCell ref="F107:J107"/>
    <mergeCell ref="L107:O107"/>
    <mergeCell ref="E2:L2"/>
    <mergeCell ref="E25:L25"/>
    <mergeCell ref="E26:L26"/>
    <mergeCell ref="E49:L49"/>
    <mergeCell ref="E50:L50"/>
    <mergeCell ref="E73:L73"/>
    <mergeCell ref="E74:L74"/>
    <mergeCell ref="F105:J105"/>
    <mergeCell ref="L105:O105"/>
    <mergeCell ref="F103:P103"/>
    <mergeCell ref="F104:J104"/>
    <mergeCell ref="L104:O104"/>
    <mergeCell ref="Z2:AK2"/>
    <mergeCell ref="E3:L3"/>
    <mergeCell ref="Z3:AK24"/>
    <mergeCell ref="E4:L4"/>
    <mergeCell ref="E5:L5"/>
    <mergeCell ref="E6:L6"/>
    <mergeCell ref="E7:L7"/>
    <mergeCell ref="E8:L8"/>
    <mergeCell ref="E9:L9"/>
    <mergeCell ref="E10:L10"/>
    <mergeCell ref="E11:L11"/>
    <mergeCell ref="E12:L12"/>
    <mergeCell ref="E13:L13"/>
    <mergeCell ref="E14:L14"/>
    <mergeCell ref="E15:L15"/>
    <mergeCell ref="E16:L16"/>
    <mergeCell ref="E17:L17"/>
    <mergeCell ref="E18:L18"/>
    <mergeCell ref="E19:L19"/>
    <mergeCell ref="E20:L20"/>
    <mergeCell ref="E21:L21"/>
    <mergeCell ref="E22:L22"/>
    <mergeCell ref="E23:L23"/>
    <mergeCell ref="E24:L24"/>
    <mergeCell ref="Z26:AK26"/>
    <mergeCell ref="E27:L27"/>
    <mergeCell ref="Z27:AK48"/>
    <mergeCell ref="E28:L28"/>
    <mergeCell ref="E29:L29"/>
    <mergeCell ref="E30:L30"/>
    <mergeCell ref="E31:L31"/>
    <mergeCell ref="E32:L32"/>
    <mergeCell ref="E33:L33"/>
    <mergeCell ref="E34:L34"/>
    <mergeCell ref="E35:L35"/>
    <mergeCell ref="E36:L36"/>
    <mergeCell ref="E37:L37"/>
    <mergeCell ref="E38:L38"/>
    <mergeCell ref="E39:L39"/>
    <mergeCell ref="E40:L40"/>
    <mergeCell ref="E41:L41"/>
    <mergeCell ref="E42:L42"/>
    <mergeCell ref="E43:L43"/>
    <mergeCell ref="E44:L44"/>
    <mergeCell ref="E45:L45"/>
    <mergeCell ref="E46:L46"/>
    <mergeCell ref="E47:L47"/>
    <mergeCell ref="E48:L48"/>
    <mergeCell ref="Z50:AK50"/>
    <mergeCell ref="E51:L51"/>
    <mergeCell ref="Z51:AK72"/>
    <mergeCell ref="E52:L52"/>
    <mergeCell ref="E53:L53"/>
    <mergeCell ref="E54:L54"/>
    <mergeCell ref="E55:L55"/>
    <mergeCell ref="E56:L56"/>
    <mergeCell ref="E57:L57"/>
    <mergeCell ref="E58:L58"/>
    <mergeCell ref="E59:L59"/>
    <mergeCell ref="E60:L60"/>
    <mergeCell ref="E61:L61"/>
    <mergeCell ref="E62:L62"/>
    <mergeCell ref="E63:L63"/>
    <mergeCell ref="E64:L64"/>
    <mergeCell ref="E65:L65"/>
    <mergeCell ref="E66:L66"/>
    <mergeCell ref="E67:L67"/>
    <mergeCell ref="E68:L68"/>
    <mergeCell ref="E69:L69"/>
    <mergeCell ref="E70:L70"/>
    <mergeCell ref="E71:L71"/>
    <mergeCell ref="E72:L72"/>
    <mergeCell ref="Z74:AK74"/>
    <mergeCell ref="E75:L75"/>
    <mergeCell ref="Z75:AK96"/>
    <mergeCell ref="E76:L76"/>
    <mergeCell ref="E77:L77"/>
    <mergeCell ref="E78:L78"/>
    <mergeCell ref="E79:L79"/>
    <mergeCell ref="E80:L80"/>
    <mergeCell ref="E81:L81"/>
    <mergeCell ref="E82:L82"/>
    <mergeCell ref="E83:L83"/>
    <mergeCell ref="E84:L84"/>
    <mergeCell ref="E85:L85"/>
    <mergeCell ref="E86:L86"/>
    <mergeCell ref="E87:L87"/>
    <mergeCell ref="E88:L88"/>
    <mergeCell ref="E89:L89"/>
    <mergeCell ref="E90:L90"/>
    <mergeCell ref="E91:L91"/>
    <mergeCell ref="E92:L92"/>
    <mergeCell ref="E93:L93"/>
    <mergeCell ref="E94:L94"/>
    <mergeCell ref="E95:L95"/>
    <mergeCell ref="E96:L96"/>
  </mergeCells>
  <hyperlinks>
    <hyperlink ref="E1" location="Contents!A1" tooltip="Click to Goto Sheet" display="Goto Contents" xr:uid="{918AE659-B234-45C5-9C26-67B61E5F0ED2}"/>
  </hyperlinks>
  <pageMargins left="0.70866141732283472" right="0.70866141732283472" top="0.74803149606299213" bottom="0.74803149606299213" header="0.31496062992125984" footer="0.31496062992125984"/>
  <pageSetup paperSize="3" scale="85" fitToHeight="0" orientation="landscape" r:id="rId1"/>
  <headerFooter>
    <oddFooter>&amp;L&amp;F</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theme="9" tint="0.39997558519241921"/>
    <pageSetUpPr fitToPage="1"/>
  </sheetPr>
  <dimension ref="A1:AK176"/>
  <sheetViews>
    <sheetView topLeftCell="E85" zoomScale="145" zoomScaleNormal="145" workbookViewId="0">
      <selection activeCell="B99" sqref="B1:D1048576"/>
    </sheetView>
  </sheetViews>
  <sheetFormatPr defaultColWidth="9.140625" defaultRowHeight="15" x14ac:dyDescent="0.25"/>
  <cols>
    <col min="1" max="1" width="9.85546875" style="70" customWidth="1"/>
    <col min="2" max="2" width="15" hidden="1" customWidth="1"/>
    <col min="3" max="3" width="23" hidden="1" customWidth="1"/>
    <col min="4" max="4" width="9.140625" hidden="1" customWidth="1"/>
    <col min="16" max="16" width="19.140625" customWidth="1"/>
  </cols>
  <sheetData>
    <row r="1" spans="1:37" ht="22.5" x14ac:dyDescent="0.25">
      <c r="A1" s="119" t="s">
        <v>918</v>
      </c>
      <c r="B1" s="119" t="s">
        <v>934</v>
      </c>
      <c r="C1" s="120" t="s">
        <v>917</v>
      </c>
      <c r="F1" s="589" t="s">
        <v>1411</v>
      </c>
      <c r="G1" s="590"/>
    </row>
    <row r="2" spans="1:37" x14ac:dyDescent="0.25">
      <c r="E2" s="594" t="s">
        <v>1334</v>
      </c>
      <c r="F2" s="594"/>
      <c r="G2" s="594"/>
      <c r="H2" s="594"/>
      <c r="I2" s="594"/>
      <c r="J2" s="594"/>
      <c r="K2" s="594"/>
      <c r="L2" s="594"/>
      <c r="N2" s="236" t="s">
        <v>160</v>
      </c>
      <c r="O2" s="237"/>
      <c r="P2" s="237"/>
      <c r="Q2" s="237"/>
      <c r="R2" s="237"/>
      <c r="S2" s="237"/>
      <c r="T2" s="237"/>
      <c r="U2" s="237"/>
      <c r="V2" s="237"/>
      <c r="W2" s="237"/>
      <c r="X2" s="237"/>
      <c r="Z2" s="591" t="s">
        <v>162</v>
      </c>
      <c r="AA2" s="592"/>
      <c r="AB2" s="592"/>
      <c r="AC2" s="592"/>
      <c r="AD2" s="592"/>
      <c r="AE2" s="592"/>
      <c r="AF2" s="592"/>
      <c r="AG2" s="592"/>
      <c r="AH2" s="592"/>
      <c r="AI2" s="592"/>
      <c r="AJ2" s="592"/>
      <c r="AK2" s="593"/>
    </row>
    <row r="3" spans="1:37" x14ac:dyDescent="0.25">
      <c r="E3" s="594" t="s">
        <v>1334</v>
      </c>
      <c r="F3" s="594"/>
      <c r="G3" s="594"/>
      <c r="H3" s="594"/>
      <c r="I3" s="594"/>
      <c r="J3" s="594"/>
      <c r="K3" s="594"/>
      <c r="L3" s="594"/>
      <c r="N3" s="234"/>
      <c r="O3" s="234"/>
      <c r="P3" s="234"/>
      <c r="Q3" s="234"/>
      <c r="R3" s="234"/>
      <c r="S3" s="234"/>
      <c r="T3" s="234"/>
      <c r="U3" s="234"/>
      <c r="V3" s="234"/>
      <c r="W3" s="234"/>
      <c r="X3" s="234"/>
      <c r="Z3" s="595"/>
      <c r="AA3" s="595"/>
      <c r="AB3" s="595"/>
      <c r="AC3" s="595"/>
      <c r="AD3" s="595"/>
      <c r="AE3" s="595"/>
      <c r="AF3" s="595"/>
      <c r="AG3" s="595"/>
      <c r="AH3" s="595"/>
      <c r="AI3" s="595"/>
      <c r="AJ3" s="595"/>
      <c r="AK3" s="595"/>
    </row>
    <row r="4" spans="1:37" x14ac:dyDescent="0.25">
      <c r="E4" s="594" t="s">
        <v>1334</v>
      </c>
      <c r="F4" s="594"/>
      <c r="G4" s="594"/>
      <c r="H4" s="594"/>
      <c r="I4" s="594"/>
      <c r="J4" s="594"/>
      <c r="K4" s="594"/>
      <c r="L4" s="594"/>
      <c r="N4" s="235"/>
      <c r="O4" s="235"/>
      <c r="P4" s="235"/>
      <c r="Q4" s="235"/>
      <c r="R4" s="235"/>
      <c r="S4" s="235"/>
      <c r="T4" s="235"/>
      <c r="U4" s="235"/>
      <c r="V4" s="235"/>
      <c r="W4" s="235"/>
      <c r="X4" s="235"/>
      <c r="Z4" s="596"/>
      <c r="AA4" s="596"/>
      <c r="AB4" s="596"/>
      <c r="AC4" s="596"/>
      <c r="AD4" s="596"/>
      <c r="AE4" s="596"/>
      <c r="AF4" s="596"/>
      <c r="AG4" s="596"/>
      <c r="AH4" s="596"/>
      <c r="AI4" s="596"/>
      <c r="AJ4" s="596"/>
      <c r="AK4" s="596"/>
    </row>
    <row r="5" spans="1:37" x14ac:dyDescent="0.25">
      <c r="E5" s="594" t="s">
        <v>1334</v>
      </c>
      <c r="F5" s="594"/>
      <c r="G5" s="594"/>
      <c r="H5" s="594"/>
      <c r="I5" s="594"/>
      <c r="J5" s="594"/>
      <c r="K5" s="594"/>
      <c r="L5" s="594"/>
      <c r="N5" s="235"/>
      <c r="O5" s="235"/>
      <c r="P5" s="235"/>
      <c r="Q5" s="235"/>
      <c r="R5" s="235"/>
      <c r="S5" s="235"/>
      <c r="T5" s="235"/>
      <c r="U5" s="235"/>
      <c r="V5" s="235"/>
      <c r="W5" s="235"/>
      <c r="X5" s="235"/>
      <c r="Z5" s="596"/>
      <c r="AA5" s="596"/>
      <c r="AB5" s="596"/>
      <c r="AC5" s="596"/>
      <c r="AD5" s="596"/>
      <c r="AE5" s="596"/>
      <c r="AF5" s="596"/>
      <c r="AG5" s="596"/>
      <c r="AH5" s="596"/>
      <c r="AI5" s="596"/>
      <c r="AJ5" s="596"/>
      <c r="AK5" s="596"/>
    </row>
    <row r="6" spans="1:37" x14ac:dyDescent="0.25">
      <c r="E6" s="594" t="s">
        <v>1334</v>
      </c>
      <c r="F6" s="594"/>
      <c r="G6" s="594"/>
      <c r="H6" s="594"/>
      <c r="I6" s="594"/>
      <c r="J6" s="594"/>
      <c r="K6" s="594"/>
      <c r="L6" s="594"/>
      <c r="N6" s="235"/>
      <c r="O6" s="235"/>
      <c r="P6" s="235"/>
      <c r="Q6" s="235"/>
      <c r="R6" s="235"/>
      <c r="S6" s="235"/>
      <c r="T6" s="235"/>
      <c r="U6" s="235"/>
      <c r="V6" s="235"/>
      <c r="W6" s="235"/>
      <c r="X6" s="235"/>
      <c r="Z6" s="596"/>
      <c r="AA6" s="596"/>
      <c r="AB6" s="596"/>
      <c r="AC6" s="596"/>
      <c r="AD6" s="596"/>
      <c r="AE6" s="596"/>
      <c r="AF6" s="596"/>
      <c r="AG6" s="596"/>
      <c r="AH6" s="596"/>
      <c r="AI6" s="596"/>
      <c r="AJ6" s="596"/>
      <c r="AK6" s="596"/>
    </row>
    <row r="7" spans="1:37" x14ac:dyDescent="0.25">
      <c r="E7" s="594" t="s">
        <v>1334</v>
      </c>
      <c r="F7" s="594"/>
      <c r="G7" s="594"/>
      <c r="H7" s="594"/>
      <c r="I7" s="594"/>
      <c r="J7" s="594"/>
      <c r="K7" s="594"/>
      <c r="L7" s="594"/>
      <c r="N7" s="235"/>
      <c r="O7" s="235"/>
      <c r="P7" s="235"/>
      <c r="Q7" s="235"/>
      <c r="R7" s="235"/>
      <c r="S7" s="235"/>
      <c r="T7" s="235"/>
      <c r="U7" s="235"/>
      <c r="V7" s="235"/>
      <c r="W7" s="235"/>
      <c r="X7" s="235"/>
      <c r="Z7" s="596"/>
      <c r="AA7" s="596"/>
      <c r="AB7" s="596"/>
      <c r="AC7" s="596"/>
      <c r="AD7" s="596"/>
      <c r="AE7" s="596"/>
      <c r="AF7" s="596"/>
      <c r="AG7" s="596"/>
      <c r="AH7" s="596"/>
      <c r="AI7" s="596"/>
      <c r="AJ7" s="596"/>
      <c r="AK7" s="596"/>
    </row>
    <row r="8" spans="1:37" x14ac:dyDescent="0.25">
      <c r="E8" s="594" t="s">
        <v>1334</v>
      </c>
      <c r="F8" s="594"/>
      <c r="G8" s="594"/>
      <c r="H8" s="594"/>
      <c r="I8" s="594"/>
      <c r="J8" s="594"/>
      <c r="K8" s="594"/>
      <c r="L8" s="594"/>
      <c r="N8" s="235"/>
      <c r="O8" s="235"/>
      <c r="P8" s="235"/>
      <c r="Q8" s="235"/>
      <c r="R8" s="235"/>
      <c r="S8" s="235"/>
      <c r="T8" s="235"/>
      <c r="U8" s="235"/>
      <c r="V8" s="235"/>
      <c r="W8" s="235"/>
      <c r="X8" s="235"/>
      <c r="Z8" s="596"/>
      <c r="AA8" s="596"/>
      <c r="AB8" s="596"/>
      <c r="AC8" s="596"/>
      <c r="AD8" s="596"/>
      <c r="AE8" s="596"/>
      <c r="AF8" s="596"/>
      <c r="AG8" s="596"/>
      <c r="AH8" s="596"/>
      <c r="AI8" s="596"/>
      <c r="AJ8" s="596"/>
      <c r="AK8" s="596"/>
    </row>
    <row r="9" spans="1:37" x14ac:dyDescent="0.25">
      <c r="E9" s="594" t="s">
        <v>1334</v>
      </c>
      <c r="F9" s="594"/>
      <c r="G9" s="594"/>
      <c r="H9" s="594"/>
      <c r="I9" s="594"/>
      <c r="J9" s="594"/>
      <c r="K9" s="594"/>
      <c r="L9" s="594"/>
      <c r="N9" s="235"/>
      <c r="O9" s="235"/>
      <c r="P9" s="235"/>
      <c r="Q9" s="235"/>
      <c r="R9" s="235"/>
      <c r="S9" s="235"/>
      <c r="T9" s="235"/>
      <c r="U9" s="235"/>
      <c r="V9" s="235"/>
      <c r="W9" s="235"/>
      <c r="X9" s="235"/>
      <c r="Z9" s="596"/>
      <c r="AA9" s="596"/>
      <c r="AB9" s="596"/>
      <c r="AC9" s="596"/>
      <c r="AD9" s="596"/>
      <c r="AE9" s="596"/>
      <c r="AF9" s="596"/>
      <c r="AG9" s="596"/>
      <c r="AH9" s="596"/>
      <c r="AI9" s="596"/>
      <c r="AJ9" s="596"/>
      <c r="AK9" s="596"/>
    </row>
    <row r="10" spans="1:37" x14ac:dyDescent="0.25">
      <c r="E10" s="594" t="s">
        <v>1334</v>
      </c>
      <c r="F10" s="594"/>
      <c r="G10" s="594"/>
      <c r="H10" s="594"/>
      <c r="I10" s="594"/>
      <c r="J10" s="594"/>
      <c r="K10" s="594"/>
      <c r="L10" s="594"/>
      <c r="N10" s="235"/>
      <c r="O10" s="235"/>
      <c r="P10" s="235"/>
      <c r="Q10" s="235"/>
      <c r="R10" s="235"/>
      <c r="S10" s="235"/>
      <c r="T10" s="235"/>
      <c r="U10" s="235"/>
      <c r="V10" s="235"/>
      <c r="W10" s="235"/>
      <c r="X10" s="235"/>
      <c r="Z10" s="596"/>
      <c r="AA10" s="596"/>
      <c r="AB10" s="596"/>
      <c r="AC10" s="596"/>
      <c r="AD10" s="596"/>
      <c r="AE10" s="596"/>
      <c r="AF10" s="596"/>
      <c r="AG10" s="596"/>
      <c r="AH10" s="596"/>
      <c r="AI10" s="596"/>
      <c r="AJ10" s="596"/>
      <c r="AK10" s="596"/>
    </row>
    <row r="11" spans="1:37" x14ac:dyDescent="0.25">
      <c r="E11" s="594" t="s">
        <v>1334</v>
      </c>
      <c r="F11" s="594"/>
      <c r="G11" s="594"/>
      <c r="H11" s="594"/>
      <c r="I11" s="594"/>
      <c r="J11" s="594"/>
      <c r="K11" s="594"/>
      <c r="L11" s="594"/>
      <c r="N11" s="235"/>
      <c r="O11" s="235"/>
      <c r="P11" s="235"/>
      <c r="Q11" s="235"/>
      <c r="R11" s="235"/>
      <c r="S11" s="235"/>
      <c r="T11" s="235"/>
      <c r="U11" s="235"/>
      <c r="V11" s="235"/>
      <c r="W11" s="235"/>
      <c r="X11" s="235"/>
      <c r="Z11" s="596"/>
      <c r="AA11" s="596"/>
      <c r="AB11" s="596"/>
      <c r="AC11" s="596"/>
      <c r="AD11" s="596"/>
      <c r="AE11" s="596"/>
      <c r="AF11" s="596"/>
      <c r="AG11" s="596"/>
      <c r="AH11" s="596"/>
      <c r="AI11" s="596"/>
      <c r="AJ11" s="596"/>
      <c r="AK11" s="596"/>
    </row>
    <row r="12" spans="1:37" x14ac:dyDescent="0.25">
      <c r="E12" s="594" t="s">
        <v>1334</v>
      </c>
      <c r="F12" s="594"/>
      <c r="G12" s="594"/>
      <c r="H12" s="594"/>
      <c r="I12" s="594"/>
      <c r="J12" s="594"/>
      <c r="K12" s="594"/>
      <c r="L12" s="594"/>
      <c r="N12" s="235"/>
      <c r="O12" s="235"/>
      <c r="P12" s="235"/>
      <c r="Q12" s="235"/>
      <c r="R12" s="235"/>
      <c r="S12" s="235"/>
      <c r="T12" s="235"/>
      <c r="U12" s="235"/>
      <c r="V12" s="235"/>
      <c r="W12" s="235"/>
      <c r="X12" s="235"/>
      <c r="Z12" s="596"/>
      <c r="AA12" s="596"/>
      <c r="AB12" s="596"/>
      <c r="AC12" s="596"/>
      <c r="AD12" s="596"/>
      <c r="AE12" s="596"/>
      <c r="AF12" s="596"/>
      <c r="AG12" s="596"/>
      <c r="AH12" s="596"/>
      <c r="AI12" s="596"/>
      <c r="AJ12" s="596"/>
      <c r="AK12" s="596"/>
    </row>
    <row r="13" spans="1:37" x14ac:dyDescent="0.25">
      <c r="E13" s="594" t="s">
        <v>1334</v>
      </c>
      <c r="F13" s="594"/>
      <c r="G13" s="594"/>
      <c r="H13" s="594"/>
      <c r="I13" s="594"/>
      <c r="J13" s="594"/>
      <c r="K13" s="594"/>
      <c r="L13" s="594"/>
      <c r="N13" s="235"/>
      <c r="O13" s="235"/>
      <c r="P13" s="235"/>
      <c r="Q13" s="235"/>
      <c r="R13" s="235"/>
      <c r="S13" s="235"/>
      <c r="T13" s="235"/>
      <c r="U13" s="235"/>
      <c r="V13" s="235"/>
      <c r="W13" s="235"/>
      <c r="X13" s="235"/>
      <c r="Z13" s="596"/>
      <c r="AA13" s="596"/>
      <c r="AB13" s="596"/>
      <c r="AC13" s="596"/>
      <c r="AD13" s="596"/>
      <c r="AE13" s="596"/>
      <c r="AF13" s="596"/>
      <c r="AG13" s="596"/>
      <c r="AH13" s="596"/>
      <c r="AI13" s="596"/>
      <c r="AJ13" s="596"/>
      <c r="AK13" s="596"/>
    </row>
    <row r="14" spans="1:37" x14ac:dyDescent="0.25">
      <c r="E14" s="594" t="s">
        <v>1334</v>
      </c>
      <c r="F14" s="594"/>
      <c r="G14" s="594"/>
      <c r="H14" s="594"/>
      <c r="I14" s="594"/>
      <c r="J14" s="594"/>
      <c r="K14" s="594"/>
      <c r="L14" s="594"/>
      <c r="N14" s="235"/>
      <c r="O14" s="235"/>
      <c r="P14" s="235"/>
      <c r="Q14" s="235"/>
      <c r="R14" s="235"/>
      <c r="S14" s="235"/>
      <c r="T14" s="235"/>
      <c r="U14" s="235"/>
      <c r="V14" s="235"/>
      <c r="W14" s="235"/>
      <c r="X14" s="235"/>
      <c r="Z14" s="596"/>
      <c r="AA14" s="596"/>
      <c r="AB14" s="596"/>
      <c r="AC14" s="596"/>
      <c r="AD14" s="596"/>
      <c r="AE14" s="596"/>
      <c r="AF14" s="596"/>
      <c r="AG14" s="596"/>
      <c r="AH14" s="596"/>
      <c r="AI14" s="596"/>
      <c r="AJ14" s="596"/>
      <c r="AK14" s="596"/>
    </row>
    <row r="15" spans="1:37" x14ac:dyDescent="0.25">
      <c r="E15" s="594" t="s">
        <v>1334</v>
      </c>
      <c r="F15" s="594"/>
      <c r="G15" s="594"/>
      <c r="H15" s="594"/>
      <c r="I15" s="594"/>
      <c r="J15" s="594"/>
      <c r="K15" s="594"/>
      <c r="L15" s="594"/>
      <c r="N15" s="235"/>
      <c r="O15" s="235"/>
      <c r="P15" s="235"/>
      <c r="Q15" s="235"/>
      <c r="R15" s="235"/>
      <c r="S15" s="235"/>
      <c r="T15" s="235"/>
      <c r="U15" s="235"/>
      <c r="V15" s="235"/>
      <c r="W15" s="235"/>
      <c r="X15" s="235"/>
      <c r="Z15" s="596"/>
      <c r="AA15" s="596"/>
      <c r="AB15" s="596"/>
      <c r="AC15" s="596"/>
      <c r="AD15" s="596"/>
      <c r="AE15" s="596"/>
      <c r="AF15" s="596"/>
      <c r="AG15" s="596"/>
      <c r="AH15" s="596"/>
      <c r="AI15" s="596"/>
      <c r="AJ15" s="596"/>
      <c r="AK15" s="596"/>
    </row>
    <row r="16" spans="1:37" x14ac:dyDescent="0.25">
      <c r="E16" s="594" t="s">
        <v>1334</v>
      </c>
      <c r="F16" s="594"/>
      <c r="G16" s="594"/>
      <c r="H16" s="594"/>
      <c r="I16" s="594"/>
      <c r="J16" s="594"/>
      <c r="K16" s="594"/>
      <c r="L16" s="594"/>
      <c r="N16" s="235"/>
      <c r="O16" s="235"/>
      <c r="P16" s="235"/>
      <c r="Q16" s="235"/>
      <c r="R16" s="235"/>
      <c r="S16" s="235"/>
      <c r="T16" s="235"/>
      <c r="U16" s="235"/>
      <c r="V16" s="235"/>
      <c r="W16" s="235"/>
      <c r="X16" s="235"/>
      <c r="Z16" s="596"/>
      <c r="AA16" s="596"/>
      <c r="AB16" s="596"/>
      <c r="AC16" s="596"/>
      <c r="AD16" s="596"/>
      <c r="AE16" s="596"/>
      <c r="AF16" s="596"/>
      <c r="AG16" s="596"/>
      <c r="AH16" s="596"/>
      <c r="AI16" s="596"/>
      <c r="AJ16" s="596"/>
      <c r="AK16" s="596"/>
    </row>
    <row r="17" spans="5:37" x14ac:dyDescent="0.25">
      <c r="E17" s="594" t="s">
        <v>1334</v>
      </c>
      <c r="F17" s="594"/>
      <c r="G17" s="594"/>
      <c r="H17" s="594"/>
      <c r="I17" s="594"/>
      <c r="J17" s="594"/>
      <c r="K17" s="594"/>
      <c r="L17" s="594"/>
      <c r="N17" s="235"/>
      <c r="O17" s="235"/>
      <c r="P17" s="235"/>
      <c r="Q17" s="235"/>
      <c r="R17" s="235"/>
      <c r="S17" s="235"/>
      <c r="T17" s="235"/>
      <c r="U17" s="235"/>
      <c r="V17" s="235"/>
      <c r="W17" s="235"/>
      <c r="X17" s="235"/>
      <c r="Z17" s="596"/>
      <c r="AA17" s="596"/>
      <c r="AB17" s="596"/>
      <c r="AC17" s="596"/>
      <c r="AD17" s="596"/>
      <c r="AE17" s="596"/>
      <c r="AF17" s="596"/>
      <c r="AG17" s="596"/>
      <c r="AH17" s="596"/>
      <c r="AI17" s="596"/>
      <c r="AJ17" s="596"/>
      <c r="AK17" s="596"/>
    </row>
    <row r="18" spans="5:37" x14ac:dyDescent="0.25">
      <c r="E18" s="594" t="s">
        <v>1334</v>
      </c>
      <c r="F18" s="594"/>
      <c r="G18" s="594"/>
      <c r="H18" s="594"/>
      <c r="I18" s="594"/>
      <c r="J18" s="594"/>
      <c r="K18" s="594"/>
      <c r="L18" s="594"/>
      <c r="N18" s="235"/>
      <c r="O18" s="235"/>
      <c r="P18" s="235"/>
      <c r="Q18" s="235"/>
      <c r="R18" s="235"/>
      <c r="S18" s="235"/>
      <c r="T18" s="235"/>
      <c r="U18" s="235"/>
      <c r="V18" s="235"/>
      <c r="W18" s="235"/>
      <c r="X18" s="235"/>
      <c r="Z18" s="596"/>
      <c r="AA18" s="596"/>
      <c r="AB18" s="596"/>
      <c r="AC18" s="596"/>
      <c r="AD18" s="596"/>
      <c r="AE18" s="596"/>
      <c r="AF18" s="596"/>
      <c r="AG18" s="596"/>
      <c r="AH18" s="596"/>
      <c r="AI18" s="596"/>
      <c r="AJ18" s="596"/>
      <c r="AK18" s="596"/>
    </row>
    <row r="19" spans="5:37" x14ac:dyDescent="0.25">
      <c r="E19" s="594" t="s">
        <v>1334</v>
      </c>
      <c r="F19" s="594"/>
      <c r="G19" s="594"/>
      <c r="H19" s="594"/>
      <c r="I19" s="594"/>
      <c r="J19" s="594"/>
      <c r="K19" s="594"/>
      <c r="L19" s="594"/>
      <c r="N19" s="235"/>
      <c r="O19" s="235"/>
      <c r="P19" s="235"/>
      <c r="Q19" s="235"/>
      <c r="R19" s="235"/>
      <c r="S19" s="235"/>
      <c r="T19" s="235"/>
      <c r="U19" s="235"/>
      <c r="V19" s="235"/>
      <c r="W19" s="235"/>
      <c r="X19" s="235"/>
      <c r="Z19" s="596"/>
      <c r="AA19" s="596"/>
      <c r="AB19" s="596"/>
      <c r="AC19" s="596"/>
      <c r="AD19" s="596"/>
      <c r="AE19" s="596"/>
      <c r="AF19" s="596"/>
      <c r="AG19" s="596"/>
      <c r="AH19" s="596"/>
      <c r="AI19" s="596"/>
      <c r="AJ19" s="596"/>
      <c r="AK19" s="596"/>
    </row>
    <row r="20" spans="5:37" x14ac:dyDescent="0.25">
      <c r="E20" s="594" t="s">
        <v>1334</v>
      </c>
      <c r="F20" s="594"/>
      <c r="G20" s="594"/>
      <c r="H20" s="594"/>
      <c r="I20" s="594"/>
      <c r="J20" s="594"/>
      <c r="K20" s="594"/>
      <c r="L20" s="594"/>
      <c r="N20" s="235"/>
      <c r="O20" s="235"/>
      <c r="P20" s="235"/>
      <c r="Q20" s="235"/>
      <c r="R20" s="235"/>
      <c r="S20" s="235"/>
      <c r="T20" s="235"/>
      <c r="U20" s="235"/>
      <c r="V20" s="235"/>
      <c r="W20" s="235"/>
      <c r="X20" s="235"/>
      <c r="Z20" s="596"/>
      <c r="AA20" s="596"/>
      <c r="AB20" s="596"/>
      <c r="AC20" s="596"/>
      <c r="AD20" s="596"/>
      <c r="AE20" s="596"/>
      <c r="AF20" s="596"/>
      <c r="AG20" s="596"/>
      <c r="AH20" s="596"/>
      <c r="AI20" s="596"/>
      <c r="AJ20" s="596"/>
      <c r="AK20" s="596"/>
    </row>
    <row r="21" spans="5:37" x14ac:dyDescent="0.25">
      <c r="E21" s="594" t="s">
        <v>1334</v>
      </c>
      <c r="F21" s="594"/>
      <c r="G21" s="594"/>
      <c r="H21" s="594"/>
      <c r="I21" s="594"/>
      <c r="J21" s="594"/>
      <c r="K21" s="594"/>
      <c r="L21" s="594"/>
      <c r="N21" s="235"/>
      <c r="O21" s="235"/>
      <c r="P21" s="235"/>
      <c r="Q21" s="235"/>
      <c r="R21" s="235"/>
      <c r="S21" s="235"/>
      <c r="T21" s="235"/>
      <c r="U21" s="235"/>
      <c r="V21" s="235"/>
      <c r="W21" s="235"/>
      <c r="X21" s="235"/>
      <c r="Z21" s="596"/>
      <c r="AA21" s="596"/>
      <c r="AB21" s="596"/>
      <c r="AC21" s="596"/>
      <c r="AD21" s="596"/>
      <c r="AE21" s="596"/>
      <c r="AF21" s="596"/>
      <c r="AG21" s="596"/>
      <c r="AH21" s="596"/>
      <c r="AI21" s="596"/>
      <c r="AJ21" s="596"/>
      <c r="AK21" s="596"/>
    </row>
    <row r="22" spans="5:37" x14ac:dyDescent="0.25">
      <c r="E22" s="594" t="s">
        <v>1334</v>
      </c>
      <c r="F22" s="594"/>
      <c r="G22" s="594"/>
      <c r="H22" s="594"/>
      <c r="I22" s="594"/>
      <c r="J22" s="594"/>
      <c r="K22" s="594"/>
      <c r="L22" s="594"/>
      <c r="N22" s="235"/>
      <c r="O22" s="235"/>
      <c r="P22" s="235"/>
      <c r="Q22" s="235"/>
      <c r="R22" s="235"/>
      <c r="S22" s="235"/>
      <c r="T22" s="235"/>
      <c r="U22" s="235"/>
      <c r="V22" s="235"/>
      <c r="W22" s="235"/>
      <c r="X22" s="235"/>
      <c r="Z22" s="596"/>
      <c r="AA22" s="596"/>
      <c r="AB22" s="596"/>
      <c r="AC22" s="596"/>
      <c r="AD22" s="596"/>
      <c r="AE22" s="596"/>
      <c r="AF22" s="596"/>
      <c r="AG22" s="596"/>
      <c r="AH22" s="596"/>
      <c r="AI22" s="596"/>
      <c r="AJ22" s="596"/>
      <c r="AK22" s="596"/>
    </row>
    <row r="23" spans="5:37" x14ac:dyDescent="0.25">
      <c r="E23" s="594" t="s">
        <v>1334</v>
      </c>
      <c r="F23" s="594"/>
      <c r="G23" s="594"/>
      <c r="H23" s="594"/>
      <c r="I23" s="594"/>
      <c r="J23" s="594"/>
      <c r="K23" s="594"/>
      <c r="L23" s="594"/>
      <c r="N23" s="235"/>
      <c r="O23" s="235"/>
      <c r="P23" s="235"/>
      <c r="Q23" s="235"/>
      <c r="R23" s="235"/>
      <c r="S23" s="235"/>
      <c r="T23" s="235"/>
      <c r="U23" s="235"/>
      <c r="V23" s="235"/>
      <c r="W23" s="235"/>
      <c r="X23" s="235"/>
      <c r="Z23" s="596"/>
      <c r="AA23" s="596"/>
      <c r="AB23" s="596"/>
      <c r="AC23" s="596"/>
      <c r="AD23" s="596"/>
      <c r="AE23" s="596"/>
      <c r="AF23" s="596"/>
      <c r="AG23" s="596"/>
      <c r="AH23" s="596"/>
      <c r="AI23" s="596"/>
      <c r="AJ23" s="596"/>
      <c r="AK23" s="596"/>
    </row>
    <row r="24" spans="5:37" x14ac:dyDescent="0.25">
      <c r="E24" s="594" t="s">
        <v>1334</v>
      </c>
      <c r="F24" s="594"/>
      <c r="G24" s="594"/>
      <c r="H24" s="594"/>
      <c r="I24" s="594"/>
      <c r="J24" s="594"/>
      <c r="K24" s="594"/>
      <c r="L24" s="594"/>
      <c r="N24" s="235"/>
      <c r="O24" s="235"/>
      <c r="P24" s="235"/>
      <c r="Q24" s="235"/>
      <c r="R24" s="235"/>
      <c r="S24" s="235"/>
      <c r="T24" s="235"/>
      <c r="U24" s="235"/>
      <c r="V24" s="235"/>
      <c r="W24" s="235"/>
      <c r="X24" s="235"/>
      <c r="Z24" s="596"/>
      <c r="AA24" s="596"/>
      <c r="AB24" s="596"/>
      <c r="AC24" s="596"/>
      <c r="AD24" s="596"/>
      <c r="AE24" s="596"/>
      <c r="AF24" s="596"/>
      <c r="AG24" s="596"/>
      <c r="AH24" s="596"/>
      <c r="AI24" s="596"/>
      <c r="AJ24" s="596"/>
      <c r="AK24" s="596"/>
    </row>
    <row r="25" spans="5:37" x14ac:dyDescent="0.25">
      <c r="E25" s="594" t="s">
        <v>1334</v>
      </c>
      <c r="F25" s="594"/>
      <c r="G25" s="594"/>
      <c r="H25" s="594"/>
      <c r="I25" s="594"/>
      <c r="J25" s="594"/>
      <c r="K25" s="594"/>
      <c r="L25" s="594"/>
    </row>
    <row r="26" spans="5:37" x14ac:dyDescent="0.25">
      <c r="E26" s="594" t="s">
        <v>1334</v>
      </c>
      <c r="F26" s="594"/>
      <c r="G26" s="594"/>
      <c r="H26" s="594"/>
      <c r="I26" s="594"/>
      <c r="J26" s="594"/>
      <c r="K26" s="594"/>
      <c r="L26" s="594"/>
      <c r="N26" s="236" t="s">
        <v>161</v>
      </c>
      <c r="O26" s="237"/>
      <c r="P26" s="237"/>
      <c r="Q26" s="237"/>
      <c r="R26" s="237"/>
      <c r="S26" s="237"/>
      <c r="T26" s="237"/>
      <c r="U26" s="237"/>
      <c r="V26" s="237"/>
      <c r="W26" s="237"/>
      <c r="X26" s="237"/>
      <c r="Z26" s="591" t="s">
        <v>26</v>
      </c>
      <c r="AA26" s="592"/>
      <c r="AB26" s="592"/>
      <c r="AC26" s="592"/>
      <c r="AD26" s="592"/>
      <c r="AE26" s="592"/>
      <c r="AF26" s="592"/>
      <c r="AG26" s="592"/>
      <c r="AH26" s="592"/>
      <c r="AI26" s="592"/>
      <c r="AJ26" s="592"/>
      <c r="AK26" s="593"/>
    </row>
    <row r="27" spans="5:37" x14ac:dyDescent="0.25">
      <c r="E27" s="594" t="s">
        <v>1334</v>
      </c>
      <c r="F27" s="594"/>
      <c r="G27" s="594"/>
      <c r="H27" s="594"/>
      <c r="I27" s="594"/>
      <c r="J27" s="594"/>
      <c r="K27" s="594"/>
      <c r="L27" s="594"/>
      <c r="N27" s="234"/>
      <c r="O27" s="234"/>
      <c r="P27" s="234"/>
      <c r="Q27" s="234"/>
      <c r="R27" s="234"/>
      <c r="S27" s="234"/>
      <c r="T27" s="234"/>
      <c r="U27" s="234"/>
      <c r="V27" s="234"/>
      <c r="W27" s="234"/>
      <c r="X27" s="234"/>
      <c r="Z27" s="595"/>
      <c r="AA27" s="595"/>
      <c r="AB27" s="595"/>
      <c r="AC27" s="595"/>
      <c r="AD27" s="595"/>
      <c r="AE27" s="595"/>
      <c r="AF27" s="595"/>
      <c r="AG27" s="595"/>
      <c r="AH27" s="595"/>
      <c r="AI27" s="595"/>
      <c r="AJ27" s="595"/>
      <c r="AK27" s="595"/>
    </row>
    <row r="28" spans="5:37" x14ac:dyDescent="0.25">
      <c r="E28" s="594" t="s">
        <v>1334</v>
      </c>
      <c r="F28" s="594"/>
      <c r="G28" s="594"/>
      <c r="H28" s="594"/>
      <c r="I28" s="594"/>
      <c r="J28" s="594"/>
      <c r="K28" s="594"/>
      <c r="L28" s="594"/>
      <c r="N28" s="235"/>
      <c r="O28" s="235"/>
      <c r="P28" s="235"/>
      <c r="Q28" s="235"/>
      <c r="R28" s="235"/>
      <c r="S28" s="235"/>
      <c r="T28" s="235"/>
      <c r="U28" s="235"/>
      <c r="V28" s="235"/>
      <c r="W28" s="235"/>
      <c r="X28" s="235"/>
      <c r="Z28" s="596"/>
      <c r="AA28" s="596"/>
      <c r="AB28" s="596"/>
      <c r="AC28" s="596"/>
      <c r="AD28" s="596"/>
      <c r="AE28" s="596"/>
      <c r="AF28" s="596"/>
      <c r="AG28" s="596"/>
      <c r="AH28" s="596"/>
      <c r="AI28" s="596"/>
      <c r="AJ28" s="596"/>
      <c r="AK28" s="596"/>
    </row>
    <row r="29" spans="5:37" x14ac:dyDescent="0.25">
      <c r="E29" s="594" t="s">
        <v>1334</v>
      </c>
      <c r="F29" s="594"/>
      <c r="G29" s="594"/>
      <c r="H29" s="594"/>
      <c r="I29" s="594"/>
      <c r="J29" s="594"/>
      <c r="K29" s="594"/>
      <c r="L29" s="594"/>
      <c r="N29" s="235"/>
      <c r="O29" s="235"/>
      <c r="P29" s="235"/>
      <c r="Q29" s="235"/>
      <c r="R29" s="235"/>
      <c r="S29" s="235"/>
      <c r="T29" s="235"/>
      <c r="U29" s="235"/>
      <c r="V29" s="235"/>
      <c r="W29" s="235"/>
      <c r="X29" s="235"/>
      <c r="Z29" s="596"/>
      <c r="AA29" s="596"/>
      <c r="AB29" s="596"/>
      <c r="AC29" s="596"/>
      <c r="AD29" s="596"/>
      <c r="AE29" s="596"/>
      <c r="AF29" s="596"/>
      <c r="AG29" s="596"/>
      <c r="AH29" s="596"/>
      <c r="AI29" s="596"/>
      <c r="AJ29" s="596"/>
      <c r="AK29" s="596"/>
    </row>
    <row r="30" spans="5:37" x14ac:dyDescent="0.25">
      <c r="E30" s="594" t="s">
        <v>1334</v>
      </c>
      <c r="F30" s="594"/>
      <c r="G30" s="594"/>
      <c r="H30" s="594"/>
      <c r="I30" s="594"/>
      <c r="J30" s="594"/>
      <c r="K30" s="594"/>
      <c r="L30" s="594"/>
      <c r="N30" s="235"/>
      <c r="O30" s="235"/>
      <c r="P30" s="235"/>
      <c r="Q30" s="235"/>
      <c r="R30" s="235"/>
      <c r="S30" s="235"/>
      <c r="T30" s="235"/>
      <c r="U30" s="235"/>
      <c r="V30" s="235"/>
      <c r="W30" s="235"/>
      <c r="X30" s="235"/>
      <c r="Z30" s="596"/>
      <c r="AA30" s="596"/>
      <c r="AB30" s="596"/>
      <c r="AC30" s="596"/>
      <c r="AD30" s="596"/>
      <c r="AE30" s="596"/>
      <c r="AF30" s="596"/>
      <c r="AG30" s="596"/>
      <c r="AH30" s="596"/>
      <c r="AI30" s="596"/>
      <c r="AJ30" s="596"/>
      <c r="AK30" s="596"/>
    </row>
    <row r="31" spans="5:37" x14ac:dyDescent="0.25">
      <c r="E31" s="594" t="s">
        <v>1334</v>
      </c>
      <c r="F31" s="594"/>
      <c r="G31" s="594"/>
      <c r="H31" s="594"/>
      <c r="I31" s="594"/>
      <c r="J31" s="594"/>
      <c r="K31" s="594"/>
      <c r="L31" s="594"/>
      <c r="N31" s="235"/>
      <c r="O31" s="235"/>
      <c r="P31" s="235"/>
      <c r="Q31" s="235"/>
      <c r="R31" s="235"/>
      <c r="S31" s="235"/>
      <c r="T31" s="235"/>
      <c r="U31" s="235"/>
      <c r="V31" s="235"/>
      <c r="W31" s="235"/>
      <c r="X31" s="235"/>
      <c r="Z31" s="596"/>
      <c r="AA31" s="596"/>
      <c r="AB31" s="596"/>
      <c r="AC31" s="596"/>
      <c r="AD31" s="596"/>
      <c r="AE31" s="596"/>
      <c r="AF31" s="596"/>
      <c r="AG31" s="596"/>
      <c r="AH31" s="596"/>
      <c r="AI31" s="596"/>
      <c r="AJ31" s="596"/>
      <c r="AK31" s="596"/>
    </row>
    <row r="32" spans="5:37" x14ac:dyDescent="0.25">
      <c r="E32" s="594" t="s">
        <v>1334</v>
      </c>
      <c r="F32" s="594"/>
      <c r="G32" s="594"/>
      <c r="H32" s="594"/>
      <c r="I32" s="594"/>
      <c r="J32" s="594"/>
      <c r="K32" s="594"/>
      <c r="L32" s="594"/>
      <c r="N32" s="235"/>
      <c r="O32" s="235"/>
      <c r="P32" s="235"/>
      <c r="Q32" s="235"/>
      <c r="R32" s="235"/>
      <c r="S32" s="235"/>
      <c r="T32" s="235"/>
      <c r="U32" s="235"/>
      <c r="V32" s="235"/>
      <c r="W32" s="235"/>
      <c r="X32" s="235"/>
      <c r="Z32" s="596"/>
      <c r="AA32" s="596"/>
      <c r="AB32" s="596"/>
      <c r="AC32" s="596"/>
      <c r="AD32" s="596"/>
      <c r="AE32" s="596"/>
      <c r="AF32" s="596"/>
      <c r="AG32" s="596"/>
      <c r="AH32" s="596"/>
      <c r="AI32" s="596"/>
      <c r="AJ32" s="596"/>
      <c r="AK32" s="596"/>
    </row>
    <row r="33" spans="5:37" x14ac:dyDescent="0.25">
      <c r="E33" s="594" t="s">
        <v>1334</v>
      </c>
      <c r="F33" s="594"/>
      <c r="G33" s="594"/>
      <c r="H33" s="594"/>
      <c r="I33" s="594"/>
      <c r="J33" s="594"/>
      <c r="K33" s="594"/>
      <c r="L33" s="594"/>
      <c r="N33" s="235"/>
      <c r="O33" s="235"/>
      <c r="P33" s="235"/>
      <c r="Q33" s="235"/>
      <c r="R33" s="235"/>
      <c r="S33" s="235"/>
      <c r="T33" s="235"/>
      <c r="U33" s="235"/>
      <c r="V33" s="235"/>
      <c r="W33" s="235"/>
      <c r="X33" s="235"/>
      <c r="Z33" s="596"/>
      <c r="AA33" s="596"/>
      <c r="AB33" s="596"/>
      <c r="AC33" s="596"/>
      <c r="AD33" s="596"/>
      <c r="AE33" s="596"/>
      <c r="AF33" s="596"/>
      <c r="AG33" s="596"/>
      <c r="AH33" s="596"/>
      <c r="AI33" s="596"/>
      <c r="AJ33" s="596"/>
      <c r="AK33" s="596"/>
    </row>
    <row r="34" spans="5:37" x14ac:dyDescent="0.25">
      <c r="E34" s="594" t="s">
        <v>1334</v>
      </c>
      <c r="F34" s="594"/>
      <c r="G34" s="594"/>
      <c r="H34" s="594"/>
      <c r="I34" s="594"/>
      <c r="J34" s="594"/>
      <c r="K34" s="594"/>
      <c r="L34" s="594"/>
      <c r="N34" s="235"/>
      <c r="O34" s="235"/>
      <c r="P34" s="235"/>
      <c r="Q34" s="235"/>
      <c r="R34" s="235"/>
      <c r="S34" s="235"/>
      <c r="T34" s="235"/>
      <c r="U34" s="235"/>
      <c r="V34" s="235"/>
      <c r="W34" s="235"/>
      <c r="X34" s="235"/>
      <c r="Z34" s="596"/>
      <c r="AA34" s="596"/>
      <c r="AB34" s="596"/>
      <c r="AC34" s="596"/>
      <c r="AD34" s="596"/>
      <c r="AE34" s="596"/>
      <c r="AF34" s="596"/>
      <c r="AG34" s="596"/>
      <c r="AH34" s="596"/>
      <c r="AI34" s="596"/>
      <c r="AJ34" s="596"/>
      <c r="AK34" s="596"/>
    </row>
    <row r="35" spans="5:37" x14ac:dyDescent="0.25">
      <c r="E35" s="594" t="s">
        <v>1334</v>
      </c>
      <c r="F35" s="594"/>
      <c r="G35" s="594"/>
      <c r="H35" s="594"/>
      <c r="I35" s="594"/>
      <c r="J35" s="594"/>
      <c r="K35" s="594"/>
      <c r="L35" s="594"/>
      <c r="N35" s="235"/>
      <c r="O35" s="235"/>
      <c r="P35" s="235"/>
      <c r="Q35" s="235"/>
      <c r="R35" s="235"/>
      <c r="S35" s="235"/>
      <c r="T35" s="235"/>
      <c r="U35" s="235"/>
      <c r="V35" s="235"/>
      <c r="W35" s="235"/>
      <c r="X35" s="235"/>
      <c r="Z35" s="596"/>
      <c r="AA35" s="596"/>
      <c r="AB35" s="596"/>
      <c r="AC35" s="596"/>
      <c r="AD35" s="596"/>
      <c r="AE35" s="596"/>
      <c r="AF35" s="596"/>
      <c r="AG35" s="596"/>
      <c r="AH35" s="596"/>
      <c r="AI35" s="596"/>
      <c r="AJ35" s="596"/>
      <c r="AK35" s="596"/>
    </row>
    <row r="36" spans="5:37" x14ac:dyDescent="0.25">
      <c r="E36" s="594" t="s">
        <v>1334</v>
      </c>
      <c r="F36" s="594"/>
      <c r="G36" s="594"/>
      <c r="H36" s="594"/>
      <c r="I36" s="594"/>
      <c r="J36" s="594"/>
      <c r="K36" s="594"/>
      <c r="L36" s="594"/>
      <c r="N36" s="235"/>
      <c r="O36" s="235"/>
      <c r="P36" s="235"/>
      <c r="Q36" s="235"/>
      <c r="R36" s="235"/>
      <c r="S36" s="235"/>
      <c r="T36" s="235"/>
      <c r="U36" s="235"/>
      <c r="V36" s="235"/>
      <c r="W36" s="235"/>
      <c r="X36" s="235"/>
      <c r="Z36" s="596"/>
      <c r="AA36" s="596"/>
      <c r="AB36" s="596"/>
      <c r="AC36" s="596"/>
      <c r="AD36" s="596"/>
      <c r="AE36" s="596"/>
      <c r="AF36" s="596"/>
      <c r="AG36" s="596"/>
      <c r="AH36" s="596"/>
      <c r="AI36" s="596"/>
      <c r="AJ36" s="596"/>
      <c r="AK36" s="596"/>
    </row>
    <row r="37" spans="5:37" x14ac:dyDescent="0.25">
      <c r="E37" s="594" t="s">
        <v>1334</v>
      </c>
      <c r="F37" s="594"/>
      <c r="G37" s="594"/>
      <c r="H37" s="594"/>
      <c r="I37" s="594"/>
      <c r="J37" s="594"/>
      <c r="K37" s="594"/>
      <c r="L37" s="594"/>
      <c r="N37" s="235"/>
      <c r="O37" s="235"/>
      <c r="P37" s="235"/>
      <c r="Q37" s="235"/>
      <c r="R37" s="235"/>
      <c r="S37" s="235"/>
      <c r="T37" s="235"/>
      <c r="U37" s="235"/>
      <c r="V37" s="235"/>
      <c r="W37" s="235"/>
      <c r="X37" s="235"/>
      <c r="Z37" s="596"/>
      <c r="AA37" s="596"/>
      <c r="AB37" s="596"/>
      <c r="AC37" s="596"/>
      <c r="AD37" s="596"/>
      <c r="AE37" s="596"/>
      <c r="AF37" s="596"/>
      <c r="AG37" s="596"/>
      <c r="AH37" s="596"/>
      <c r="AI37" s="596"/>
      <c r="AJ37" s="596"/>
      <c r="AK37" s="596"/>
    </row>
    <row r="38" spans="5:37" x14ac:dyDescent="0.25">
      <c r="E38" s="594" t="s">
        <v>1334</v>
      </c>
      <c r="F38" s="594"/>
      <c r="G38" s="594"/>
      <c r="H38" s="594"/>
      <c r="I38" s="594"/>
      <c r="J38" s="594"/>
      <c r="K38" s="594"/>
      <c r="L38" s="594"/>
      <c r="N38" s="235"/>
      <c r="O38" s="235"/>
      <c r="P38" s="235"/>
      <c r="Q38" s="235"/>
      <c r="R38" s="235"/>
      <c r="S38" s="235"/>
      <c r="T38" s="235"/>
      <c r="U38" s="235"/>
      <c r="V38" s="235"/>
      <c r="W38" s="235"/>
      <c r="X38" s="235"/>
      <c r="Z38" s="596"/>
      <c r="AA38" s="596"/>
      <c r="AB38" s="596"/>
      <c r="AC38" s="596"/>
      <c r="AD38" s="596"/>
      <c r="AE38" s="596"/>
      <c r="AF38" s="596"/>
      <c r="AG38" s="596"/>
      <c r="AH38" s="596"/>
      <c r="AI38" s="596"/>
      <c r="AJ38" s="596"/>
      <c r="AK38" s="596"/>
    </row>
    <row r="39" spans="5:37" x14ac:dyDescent="0.25">
      <c r="E39" s="594" t="s">
        <v>1334</v>
      </c>
      <c r="F39" s="594"/>
      <c r="G39" s="594"/>
      <c r="H39" s="594"/>
      <c r="I39" s="594"/>
      <c r="J39" s="594"/>
      <c r="K39" s="594"/>
      <c r="L39" s="594"/>
      <c r="N39" s="235"/>
      <c r="O39" s="235"/>
      <c r="P39" s="235"/>
      <c r="Q39" s="235"/>
      <c r="R39" s="235"/>
      <c r="S39" s="235"/>
      <c r="T39" s="235"/>
      <c r="U39" s="235"/>
      <c r="V39" s="235"/>
      <c r="W39" s="235"/>
      <c r="X39" s="235"/>
      <c r="Z39" s="596"/>
      <c r="AA39" s="596"/>
      <c r="AB39" s="596"/>
      <c r="AC39" s="596"/>
      <c r="AD39" s="596"/>
      <c r="AE39" s="596"/>
      <c r="AF39" s="596"/>
      <c r="AG39" s="596"/>
      <c r="AH39" s="596"/>
      <c r="AI39" s="596"/>
      <c r="AJ39" s="596"/>
      <c r="AK39" s="596"/>
    </row>
    <row r="40" spans="5:37" x14ac:dyDescent="0.25">
      <c r="E40" s="594" t="s">
        <v>1334</v>
      </c>
      <c r="F40" s="594"/>
      <c r="G40" s="594"/>
      <c r="H40" s="594"/>
      <c r="I40" s="594"/>
      <c r="J40" s="594"/>
      <c r="K40" s="594"/>
      <c r="L40" s="594"/>
      <c r="N40" s="235"/>
      <c r="O40" s="235"/>
      <c r="P40" s="235"/>
      <c r="Q40" s="235"/>
      <c r="R40" s="235"/>
      <c r="S40" s="235"/>
      <c r="T40" s="235"/>
      <c r="U40" s="235"/>
      <c r="V40" s="235"/>
      <c r="W40" s="235"/>
      <c r="X40" s="235"/>
      <c r="Z40" s="596"/>
      <c r="AA40" s="596"/>
      <c r="AB40" s="596"/>
      <c r="AC40" s="596"/>
      <c r="AD40" s="596"/>
      <c r="AE40" s="596"/>
      <c r="AF40" s="596"/>
      <c r="AG40" s="596"/>
      <c r="AH40" s="596"/>
      <c r="AI40" s="596"/>
      <c r="AJ40" s="596"/>
      <c r="AK40" s="596"/>
    </row>
    <row r="41" spans="5:37" x14ac:dyDescent="0.25">
      <c r="E41" s="594" t="s">
        <v>1334</v>
      </c>
      <c r="F41" s="594"/>
      <c r="G41" s="594"/>
      <c r="H41" s="594"/>
      <c r="I41" s="594"/>
      <c r="J41" s="594"/>
      <c r="K41" s="594"/>
      <c r="L41" s="594"/>
      <c r="N41" s="235"/>
      <c r="O41" s="235"/>
      <c r="P41" s="235"/>
      <c r="Q41" s="235"/>
      <c r="R41" s="235"/>
      <c r="S41" s="235"/>
      <c r="T41" s="235"/>
      <c r="U41" s="235"/>
      <c r="V41" s="235"/>
      <c r="W41" s="235"/>
      <c r="X41" s="235"/>
      <c r="Z41" s="596"/>
      <c r="AA41" s="596"/>
      <c r="AB41" s="596"/>
      <c r="AC41" s="596"/>
      <c r="AD41" s="596"/>
      <c r="AE41" s="596"/>
      <c r="AF41" s="596"/>
      <c r="AG41" s="596"/>
      <c r="AH41" s="596"/>
      <c r="AI41" s="596"/>
      <c r="AJ41" s="596"/>
      <c r="AK41" s="596"/>
    </row>
    <row r="42" spans="5:37" x14ac:dyDescent="0.25">
      <c r="E42" s="594" t="s">
        <v>1334</v>
      </c>
      <c r="F42" s="594"/>
      <c r="G42" s="594"/>
      <c r="H42" s="594"/>
      <c r="I42" s="594"/>
      <c r="J42" s="594"/>
      <c r="K42" s="594"/>
      <c r="L42" s="594"/>
      <c r="N42" s="235"/>
      <c r="O42" s="235"/>
      <c r="P42" s="235"/>
      <c r="Q42" s="235"/>
      <c r="R42" s="235"/>
      <c r="S42" s="235"/>
      <c r="T42" s="235"/>
      <c r="U42" s="235"/>
      <c r="V42" s="235"/>
      <c r="W42" s="235"/>
      <c r="X42" s="235"/>
      <c r="Z42" s="596"/>
      <c r="AA42" s="596"/>
      <c r="AB42" s="596"/>
      <c r="AC42" s="596"/>
      <c r="AD42" s="596"/>
      <c r="AE42" s="596"/>
      <c r="AF42" s="596"/>
      <c r="AG42" s="596"/>
      <c r="AH42" s="596"/>
      <c r="AI42" s="596"/>
      <c r="AJ42" s="596"/>
      <c r="AK42" s="596"/>
    </row>
    <row r="43" spans="5:37" x14ac:dyDescent="0.25">
      <c r="E43" s="594" t="s">
        <v>1334</v>
      </c>
      <c r="F43" s="594"/>
      <c r="G43" s="594"/>
      <c r="H43" s="594"/>
      <c r="I43" s="594"/>
      <c r="J43" s="594"/>
      <c r="K43" s="594"/>
      <c r="L43" s="594"/>
      <c r="N43" s="235"/>
      <c r="O43" s="235"/>
      <c r="P43" s="235"/>
      <c r="Q43" s="235"/>
      <c r="R43" s="235"/>
      <c r="S43" s="235"/>
      <c r="T43" s="235"/>
      <c r="U43" s="235"/>
      <c r="V43" s="235"/>
      <c r="W43" s="235"/>
      <c r="X43" s="235"/>
      <c r="Z43" s="596"/>
      <c r="AA43" s="596"/>
      <c r="AB43" s="596"/>
      <c r="AC43" s="596"/>
      <c r="AD43" s="596"/>
      <c r="AE43" s="596"/>
      <c r="AF43" s="596"/>
      <c r="AG43" s="596"/>
      <c r="AH43" s="596"/>
      <c r="AI43" s="596"/>
      <c r="AJ43" s="596"/>
      <c r="AK43" s="596"/>
    </row>
    <row r="44" spans="5:37" x14ac:dyDescent="0.25">
      <c r="E44" s="594" t="s">
        <v>1334</v>
      </c>
      <c r="F44" s="594"/>
      <c r="G44" s="594"/>
      <c r="H44" s="594"/>
      <c r="I44" s="594"/>
      <c r="J44" s="594"/>
      <c r="K44" s="594"/>
      <c r="L44" s="594"/>
      <c r="N44" s="235"/>
      <c r="O44" s="235"/>
      <c r="P44" s="235"/>
      <c r="Q44" s="235"/>
      <c r="R44" s="235"/>
      <c r="S44" s="235"/>
      <c r="T44" s="235"/>
      <c r="U44" s="235"/>
      <c r="V44" s="235"/>
      <c r="W44" s="235"/>
      <c r="X44" s="235"/>
      <c r="Z44" s="596"/>
      <c r="AA44" s="596"/>
      <c r="AB44" s="596"/>
      <c r="AC44" s="596"/>
      <c r="AD44" s="596"/>
      <c r="AE44" s="596"/>
      <c r="AF44" s="596"/>
      <c r="AG44" s="596"/>
      <c r="AH44" s="596"/>
      <c r="AI44" s="596"/>
      <c r="AJ44" s="596"/>
      <c r="AK44" s="596"/>
    </row>
    <row r="45" spans="5:37" x14ac:dyDescent="0.25">
      <c r="E45" s="594" t="s">
        <v>1334</v>
      </c>
      <c r="F45" s="594"/>
      <c r="G45" s="594"/>
      <c r="H45" s="594"/>
      <c r="I45" s="594"/>
      <c r="J45" s="594"/>
      <c r="K45" s="594"/>
      <c r="L45" s="594"/>
      <c r="N45" s="235"/>
      <c r="O45" s="235"/>
      <c r="P45" s="235"/>
      <c r="Q45" s="235"/>
      <c r="R45" s="235"/>
      <c r="S45" s="235"/>
      <c r="T45" s="235"/>
      <c r="U45" s="235"/>
      <c r="V45" s="235"/>
      <c r="W45" s="235"/>
      <c r="X45" s="235"/>
      <c r="Z45" s="596"/>
      <c r="AA45" s="596"/>
      <c r="AB45" s="596"/>
      <c r="AC45" s="596"/>
      <c r="AD45" s="596"/>
      <c r="AE45" s="596"/>
      <c r="AF45" s="596"/>
      <c r="AG45" s="596"/>
      <c r="AH45" s="596"/>
      <c r="AI45" s="596"/>
      <c r="AJ45" s="596"/>
      <c r="AK45" s="596"/>
    </row>
    <row r="46" spans="5:37" x14ac:dyDescent="0.25">
      <c r="E46" s="594" t="s">
        <v>1334</v>
      </c>
      <c r="F46" s="594"/>
      <c r="G46" s="594"/>
      <c r="H46" s="594"/>
      <c r="I46" s="594"/>
      <c r="J46" s="594"/>
      <c r="K46" s="594"/>
      <c r="L46" s="594"/>
      <c r="N46" s="235"/>
      <c r="O46" s="235"/>
      <c r="P46" s="235"/>
      <c r="Q46" s="235"/>
      <c r="R46" s="235"/>
      <c r="S46" s="235"/>
      <c r="T46" s="235"/>
      <c r="U46" s="235"/>
      <c r="V46" s="235"/>
      <c r="W46" s="235"/>
      <c r="X46" s="235"/>
      <c r="Z46" s="596"/>
      <c r="AA46" s="596"/>
      <c r="AB46" s="596"/>
      <c r="AC46" s="596"/>
      <c r="AD46" s="596"/>
      <c r="AE46" s="596"/>
      <c r="AF46" s="596"/>
      <c r="AG46" s="596"/>
      <c r="AH46" s="596"/>
      <c r="AI46" s="596"/>
      <c r="AJ46" s="596"/>
      <c r="AK46" s="596"/>
    </row>
    <row r="47" spans="5:37" x14ac:dyDescent="0.25">
      <c r="E47" s="594" t="s">
        <v>1334</v>
      </c>
      <c r="F47" s="594"/>
      <c r="G47" s="594"/>
      <c r="H47" s="594"/>
      <c r="I47" s="594"/>
      <c r="J47" s="594"/>
      <c r="K47" s="594"/>
      <c r="L47" s="594"/>
      <c r="N47" s="235"/>
      <c r="O47" s="235"/>
      <c r="P47" s="235"/>
      <c r="Q47" s="235"/>
      <c r="R47" s="235"/>
      <c r="S47" s="235"/>
      <c r="T47" s="235"/>
      <c r="U47" s="235"/>
      <c r="V47" s="235"/>
      <c r="W47" s="235"/>
      <c r="X47" s="235"/>
      <c r="Z47" s="596"/>
      <c r="AA47" s="596"/>
      <c r="AB47" s="596"/>
      <c r="AC47" s="596"/>
      <c r="AD47" s="596"/>
      <c r="AE47" s="596"/>
      <c r="AF47" s="596"/>
      <c r="AG47" s="596"/>
      <c r="AH47" s="596"/>
      <c r="AI47" s="596"/>
      <c r="AJ47" s="596"/>
      <c r="AK47" s="596"/>
    </row>
    <row r="48" spans="5:37" x14ac:dyDescent="0.25">
      <c r="E48" s="594" t="s">
        <v>1334</v>
      </c>
      <c r="F48" s="594"/>
      <c r="G48" s="594"/>
      <c r="H48" s="594"/>
      <c r="I48" s="594"/>
      <c r="J48" s="594"/>
      <c r="K48" s="594"/>
      <c r="L48" s="594"/>
      <c r="N48" s="235"/>
      <c r="O48" s="235"/>
      <c r="P48" s="235"/>
      <c r="Q48" s="235"/>
      <c r="R48" s="235"/>
      <c r="S48" s="235"/>
      <c r="T48" s="235"/>
      <c r="U48" s="235"/>
      <c r="V48" s="235"/>
      <c r="W48" s="235"/>
      <c r="X48" s="235"/>
      <c r="Z48" s="596"/>
      <c r="AA48" s="596"/>
      <c r="AB48" s="596"/>
      <c r="AC48" s="596"/>
      <c r="AD48" s="596"/>
      <c r="AE48" s="596"/>
      <c r="AF48" s="596"/>
      <c r="AG48" s="596"/>
      <c r="AH48" s="596"/>
      <c r="AI48" s="596"/>
      <c r="AJ48" s="596"/>
      <c r="AK48" s="596"/>
    </row>
    <row r="49" spans="5:37" x14ac:dyDescent="0.25">
      <c r="E49" s="594" t="s">
        <v>1334</v>
      </c>
      <c r="F49" s="594"/>
      <c r="G49" s="594"/>
      <c r="H49" s="594"/>
      <c r="I49" s="594"/>
      <c r="J49" s="594"/>
      <c r="K49" s="594"/>
      <c r="L49" s="594"/>
    </row>
    <row r="50" spans="5:37" x14ac:dyDescent="0.25">
      <c r="E50" s="594" t="s">
        <v>1334</v>
      </c>
      <c r="F50" s="594"/>
      <c r="G50" s="594"/>
      <c r="H50" s="594"/>
      <c r="I50" s="594"/>
      <c r="J50" s="594"/>
      <c r="K50" s="594"/>
      <c r="L50" s="594"/>
      <c r="N50" s="236" t="s">
        <v>25</v>
      </c>
      <c r="O50" s="237"/>
      <c r="P50" s="237"/>
      <c r="Q50" s="237"/>
      <c r="R50" s="237"/>
      <c r="S50" s="237"/>
      <c r="T50" s="237"/>
      <c r="U50" s="237"/>
      <c r="V50" s="237"/>
      <c r="W50" s="237"/>
      <c r="X50" s="237"/>
      <c r="Z50" s="591" t="s">
        <v>163</v>
      </c>
      <c r="AA50" s="592"/>
      <c r="AB50" s="592"/>
      <c r="AC50" s="592"/>
      <c r="AD50" s="592"/>
      <c r="AE50" s="592"/>
      <c r="AF50" s="592"/>
      <c r="AG50" s="592"/>
      <c r="AH50" s="592"/>
      <c r="AI50" s="592"/>
      <c r="AJ50" s="592"/>
      <c r="AK50" s="593"/>
    </row>
    <row r="51" spans="5:37" x14ac:dyDescent="0.25">
      <c r="E51" s="594" t="s">
        <v>1334</v>
      </c>
      <c r="F51" s="594"/>
      <c r="G51" s="594"/>
      <c r="H51" s="594"/>
      <c r="I51" s="594"/>
      <c r="J51" s="594"/>
      <c r="K51" s="594"/>
      <c r="L51" s="594"/>
      <c r="N51" s="234"/>
      <c r="O51" s="234"/>
      <c r="P51" s="234"/>
      <c r="Q51" s="234"/>
      <c r="R51" s="234"/>
      <c r="S51" s="234"/>
      <c r="T51" s="234"/>
      <c r="U51" s="234"/>
      <c r="V51" s="234"/>
      <c r="W51" s="234"/>
      <c r="X51" s="234"/>
      <c r="Z51" s="595"/>
      <c r="AA51" s="595"/>
      <c r="AB51" s="595"/>
      <c r="AC51" s="595"/>
      <c r="AD51" s="595"/>
      <c r="AE51" s="595"/>
      <c r="AF51" s="595"/>
      <c r="AG51" s="595"/>
      <c r="AH51" s="595"/>
      <c r="AI51" s="595"/>
      <c r="AJ51" s="595"/>
      <c r="AK51" s="595"/>
    </row>
    <row r="52" spans="5:37" x14ac:dyDescent="0.25">
      <c r="E52" s="594" t="s">
        <v>1334</v>
      </c>
      <c r="F52" s="594"/>
      <c r="G52" s="594"/>
      <c r="H52" s="594"/>
      <c r="I52" s="594"/>
      <c r="J52" s="594"/>
      <c r="K52" s="594"/>
      <c r="L52" s="594"/>
      <c r="N52" s="235"/>
      <c r="O52" s="235"/>
      <c r="P52" s="235"/>
      <c r="Q52" s="235"/>
      <c r="R52" s="235"/>
      <c r="S52" s="235"/>
      <c r="T52" s="235"/>
      <c r="U52" s="235"/>
      <c r="V52" s="235"/>
      <c r="W52" s="235"/>
      <c r="X52" s="235"/>
      <c r="Z52" s="596"/>
      <c r="AA52" s="596"/>
      <c r="AB52" s="596"/>
      <c r="AC52" s="596"/>
      <c r="AD52" s="596"/>
      <c r="AE52" s="596"/>
      <c r="AF52" s="596"/>
      <c r="AG52" s="596"/>
      <c r="AH52" s="596"/>
      <c r="AI52" s="596"/>
      <c r="AJ52" s="596"/>
      <c r="AK52" s="596"/>
    </row>
    <row r="53" spans="5:37" x14ac:dyDescent="0.25">
      <c r="E53" s="594" t="s">
        <v>1334</v>
      </c>
      <c r="F53" s="594"/>
      <c r="G53" s="594"/>
      <c r="H53" s="594"/>
      <c r="I53" s="594"/>
      <c r="J53" s="594"/>
      <c r="K53" s="594"/>
      <c r="L53" s="594"/>
      <c r="N53" s="235"/>
      <c r="O53" s="235"/>
      <c r="P53" s="235"/>
      <c r="Q53" s="235"/>
      <c r="R53" s="235"/>
      <c r="S53" s="235"/>
      <c r="T53" s="235"/>
      <c r="U53" s="235"/>
      <c r="V53" s="235"/>
      <c r="W53" s="235"/>
      <c r="X53" s="235"/>
      <c r="Z53" s="596"/>
      <c r="AA53" s="596"/>
      <c r="AB53" s="596"/>
      <c r="AC53" s="596"/>
      <c r="AD53" s="596"/>
      <c r="AE53" s="596"/>
      <c r="AF53" s="596"/>
      <c r="AG53" s="596"/>
      <c r="AH53" s="596"/>
      <c r="AI53" s="596"/>
      <c r="AJ53" s="596"/>
      <c r="AK53" s="596"/>
    </row>
    <row r="54" spans="5:37" x14ac:dyDescent="0.25">
      <c r="E54" s="594" t="s">
        <v>1334</v>
      </c>
      <c r="F54" s="594"/>
      <c r="G54" s="594"/>
      <c r="H54" s="594"/>
      <c r="I54" s="594"/>
      <c r="J54" s="594"/>
      <c r="K54" s="594"/>
      <c r="L54" s="594"/>
      <c r="N54" s="235"/>
      <c r="O54" s="235"/>
      <c r="P54" s="235"/>
      <c r="Q54" s="235"/>
      <c r="R54" s="235"/>
      <c r="S54" s="235"/>
      <c r="T54" s="235"/>
      <c r="U54" s="235"/>
      <c r="V54" s="235"/>
      <c r="W54" s="235"/>
      <c r="X54" s="235"/>
      <c r="Z54" s="596"/>
      <c r="AA54" s="596"/>
      <c r="AB54" s="596"/>
      <c r="AC54" s="596"/>
      <c r="AD54" s="596"/>
      <c r="AE54" s="596"/>
      <c r="AF54" s="596"/>
      <c r="AG54" s="596"/>
      <c r="AH54" s="596"/>
      <c r="AI54" s="596"/>
      <c r="AJ54" s="596"/>
      <c r="AK54" s="596"/>
    </row>
    <row r="55" spans="5:37" x14ac:dyDescent="0.25">
      <c r="E55" s="594" t="s">
        <v>1334</v>
      </c>
      <c r="F55" s="594"/>
      <c r="G55" s="594"/>
      <c r="H55" s="594"/>
      <c r="I55" s="594"/>
      <c r="J55" s="594"/>
      <c r="K55" s="594"/>
      <c r="L55" s="594"/>
      <c r="N55" s="235"/>
      <c r="O55" s="235"/>
      <c r="P55" s="235"/>
      <c r="Q55" s="235"/>
      <c r="R55" s="235"/>
      <c r="S55" s="235"/>
      <c r="T55" s="235"/>
      <c r="U55" s="235"/>
      <c r="V55" s="235"/>
      <c r="W55" s="235"/>
      <c r="X55" s="235"/>
      <c r="Z55" s="596"/>
      <c r="AA55" s="596"/>
      <c r="AB55" s="596"/>
      <c r="AC55" s="596"/>
      <c r="AD55" s="596"/>
      <c r="AE55" s="596"/>
      <c r="AF55" s="596"/>
      <c r="AG55" s="596"/>
      <c r="AH55" s="596"/>
      <c r="AI55" s="596"/>
      <c r="AJ55" s="596"/>
      <c r="AK55" s="596"/>
    </row>
    <row r="56" spans="5:37" x14ac:dyDescent="0.25">
      <c r="E56" s="594" t="s">
        <v>1334</v>
      </c>
      <c r="F56" s="594"/>
      <c r="G56" s="594"/>
      <c r="H56" s="594"/>
      <c r="I56" s="594"/>
      <c r="J56" s="594"/>
      <c r="K56" s="594"/>
      <c r="L56" s="594"/>
      <c r="N56" s="235"/>
      <c r="O56" s="235"/>
      <c r="P56" s="235"/>
      <c r="Q56" s="235"/>
      <c r="R56" s="235"/>
      <c r="S56" s="235"/>
      <c r="T56" s="235"/>
      <c r="U56" s="235"/>
      <c r="V56" s="235"/>
      <c r="W56" s="235"/>
      <c r="X56" s="235"/>
      <c r="Z56" s="596"/>
      <c r="AA56" s="596"/>
      <c r="AB56" s="596"/>
      <c r="AC56" s="596"/>
      <c r="AD56" s="596"/>
      <c r="AE56" s="596"/>
      <c r="AF56" s="596"/>
      <c r="AG56" s="596"/>
      <c r="AH56" s="596"/>
      <c r="AI56" s="596"/>
      <c r="AJ56" s="596"/>
      <c r="AK56" s="596"/>
    </row>
    <row r="57" spans="5:37" x14ac:dyDescent="0.25">
      <c r="E57" s="594" t="s">
        <v>1334</v>
      </c>
      <c r="F57" s="594"/>
      <c r="G57" s="594"/>
      <c r="H57" s="594"/>
      <c r="I57" s="594"/>
      <c r="J57" s="594"/>
      <c r="K57" s="594"/>
      <c r="L57" s="594"/>
      <c r="N57" s="235"/>
      <c r="O57" s="235"/>
      <c r="P57" s="235"/>
      <c r="Q57" s="235"/>
      <c r="R57" s="235"/>
      <c r="S57" s="235"/>
      <c r="T57" s="235"/>
      <c r="U57" s="235"/>
      <c r="V57" s="235"/>
      <c r="W57" s="235"/>
      <c r="X57" s="235"/>
      <c r="Z57" s="596"/>
      <c r="AA57" s="596"/>
      <c r="AB57" s="596"/>
      <c r="AC57" s="596"/>
      <c r="AD57" s="596"/>
      <c r="AE57" s="596"/>
      <c r="AF57" s="596"/>
      <c r="AG57" s="596"/>
      <c r="AH57" s="596"/>
      <c r="AI57" s="596"/>
      <c r="AJ57" s="596"/>
      <c r="AK57" s="596"/>
    </row>
    <row r="58" spans="5:37" x14ac:dyDescent="0.25">
      <c r="E58" s="594" t="s">
        <v>1334</v>
      </c>
      <c r="F58" s="594"/>
      <c r="G58" s="594"/>
      <c r="H58" s="594"/>
      <c r="I58" s="594"/>
      <c r="J58" s="594"/>
      <c r="K58" s="594"/>
      <c r="L58" s="594"/>
      <c r="N58" s="235"/>
      <c r="O58" s="235"/>
      <c r="P58" s="235"/>
      <c r="Q58" s="235"/>
      <c r="R58" s="235"/>
      <c r="S58" s="235"/>
      <c r="T58" s="235"/>
      <c r="U58" s="235"/>
      <c r="V58" s="235"/>
      <c r="W58" s="235"/>
      <c r="X58" s="235"/>
      <c r="Z58" s="596"/>
      <c r="AA58" s="596"/>
      <c r="AB58" s="596"/>
      <c r="AC58" s="596"/>
      <c r="AD58" s="596"/>
      <c r="AE58" s="596"/>
      <c r="AF58" s="596"/>
      <c r="AG58" s="596"/>
      <c r="AH58" s="596"/>
      <c r="AI58" s="596"/>
      <c r="AJ58" s="596"/>
      <c r="AK58" s="596"/>
    </row>
    <row r="59" spans="5:37" x14ac:dyDescent="0.25">
      <c r="E59" s="594" t="s">
        <v>1334</v>
      </c>
      <c r="F59" s="594"/>
      <c r="G59" s="594"/>
      <c r="H59" s="594"/>
      <c r="I59" s="594"/>
      <c r="J59" s="594"/>
      <c r="K59" s="594"/>
      <c r="L59" s="594"/>
      <c r="N59" s="235"/>
      <c r="O59" s="235"/>
      <c r="P59" s="235"/>
      <c r="Q59" s="235"/>
      <c r="R59" s="235"/>
      <c r="S59" s="235"/>
      <c r="T59" s="235"/>
      <c r="U59" s="235"/>
      <c r="V59" s="235"/>
      <c r="W59" s="235"/>
      <c r="X59" s="235"/>
      <c r="Z59" s="596"/>
      <c r="AA59" s="596"/>
      <c r="AB59" s="596"/>
      <c r="AC59" s="596"/>
      <c r="AD59" s="596"/>
      <c r="AE59" s="596"/>
      <c r="AF59" s="596"/>
      <c r="AG59" s="596"/>
      <c r="AH59" s="596"/>
      <c r="AI59" s="596"/>
      <c r="AJ59" s="596"/>
      <c r="AK59" s="596"/>
    </row>
    <row r="60" spans="5:37" x14ac:dyDescent="0.25">
      <c r="E60" s="594" t="s">
        <v>1334</v>
      </c>
      <c r="F60" s="594"/>
      <c r="G60" s="594"/>
      <c r="H60" s="594"/>
      <c r="I60" s="594"/>
      <c r="J60" s="594"/>
      <c r="K60" s="594"/>
      <c r="L60" s="594"/>
      <c r="N60" s="235"/>
      <c r="O60" s="235"/>
      <c r="P60" s="235"/>
      <c r="Q60" s="235"/>
      <c r="R60" s="235"/>
      <c r="S60" s="235"/>
      <c r="T60" s="235"/>
      <c r="U60" s="235"/>
      <c r="V60" s="235"/>
      <c r="W60" s="235"/>
      <c r="X60" s="235"/>
      <c r="Z60" s="596"/>
      <c r="AA60" s="596"/>
      <c r="AB60" s="596"/>
      <c r="AC60" s="596"/>
      <c r="AD60" s="596"/>
      <c r="AE60" s="596"/>
      <c r="AF60" s="596"/>
      <c r="AG60" s="596"/>
      <c r="AH60" s="596"/>
      <c r="AI60" s="596"/>
      <c r="AJ60" s="596"/>
      <c r="AK60" s="596"/>
    </row>
    <row r="61" spans="5:37" x14ac:dyDescent="0.25">
      <c r="E61" s="594" t="s">
        <v>1334</v>
      </c>
      <c r="F61" s="594"/>
      <c r="G61" s="594"/>
      <c r="H61" s="594"/>
      <c r="I61" s="594"/>
      <c r="J61" s="594"/>
      <c r="K61" s="594"/>
      <c r="L61" s="594"/>
      <c r="N61" s="235"/>
      <c r="O61" s="235"/>
      <c r="P61" s="235"/>
      <c r="Q61" s="235"/>
      <c r="R61" s="235"/>
      <c r="S61" s="235"/>
      <c r="T61" s="235"/>
      <c r="U61" s="235"/>
      <c r="V61" s="235"/>
      <c r="W61" s="235"/>
      <c r="X61" s="235"/>
      <c r="Z61" s="596"/>
      <c r="AA61" s="596"/>
      <c r="AB61" s="596"/>
      <c r="AC61" s="596"/>
      <c r="AD61" s="596"/>
      <c r="AE61" s="596"/>
      <c r="AF61" s="596"/>
      <c r="AG61" s="596"/>
      <c r="AH61" s="596"/>
      <c r="AI61" s="596"/>
      <c r="AJ61" s="596"/>
      <c r="AK61" s="596"/>
    </row>
    <row r="62" spans="5:37" x14ac:dyDescent="0.25">
      <c r="E62" s="594" t="s">
        <v>1334</v>
      </c>
      <c r="F62" s="594"/>
      <c r="G62" s="594"/>
      <c r="H62" s="594"/>
      <c r="I62" s="594"/>
      <c r="J62" s="594"/>
      <c r="K62" s="594"/>
      <c r="L62" s="594"/>
      <c r="N62" s="235"/>
      <c r="O62" s="235"/>
      <c r="P62" s="235"/>
      <c r="Q62" s="235"/>
      <c r="R62" s="235"/>
      <c r="S62" s="235"/>
      <c r="T62" s="235"/>
      <c r="U62" s="235"/>
      <c r="V62" s="235"/>
      <c r="W62" s="235"/>
      <c r="X62" s="235"/>
      <c r="Z62" s="596"/>
      <c r="AA62" s="596"/>
      <c r="AB62" s="596"/>
      <c r="AC62" s="596"/>
      <c r="AD62" s="596"/>
      <c r="AE62" s="596"/>
      <c r="AF62" s="596"/>
      <c r="AG62" s="596"/>
      <c r="AH62" s="596"/>
      <c r="AI62" s="596"/>
      <c r="AJ62" s="596"/>
      <c r="AK62" s="596"/>
    </row>
    <row r="63" spans="5:37" x14ac:dyDescent="0.25">
      <c r="E63" s="594" t="s">
        <v>1334</v>
      </c>
      <c r="F63" s="594"/>
      <c r="G63" s="594"/>
      <c r="H63" s="594"/>
      <c r="I63" s="594"/>
      <c r="J63" s="594"/>
      <c r="K63" s="594"/>
      <c r="L63" s="594"/>
      <c r="N63" s="235"/>
      <c r="O63" s="235"/>
      <c r="P63" s="235"/>
      <c r="Q63" s="235"/>
      <c r="R63" s="235"/>
      <c r="S63" s="235"/>
      <c r="T63" s="235"/>
      <c r="U63" s="235"/>
      <c r="V63" s="235"/>
      <c r="W63" s="235"/>
      <c r="X63" s="235"/>
      <c r="Z63" s="596"/>
      <c r="AA63" s="596"/>
      <c r="AB63" s="596"/>
      <c r="AC63" s="596"/>
      <c r="AD63" s="596"/>
      <c r="AE63" s="596"/>
      <c r="AF63" s="596"/>
      <c r="AG63" s="596"/>
      <c r="AH63" s="596"/>
      <c r="AI63" s="596"/>
      <c r="AJ63" s="596"/>
      <c r="AK63" s="596"/>
    </row>
    <row r="64" spans="5:37" x14ac:dyDescent="0.25">
      <c r="E64" s="594" t="s">
        <v>1334</v>
      </c>
      <c r="F64" s="594"/>
      <c r="G64" s="594"/>
      <c r="H64" s="594"/>
      <c r="I64" s="594"/>
      <c r="J64" s="594"/>
      <c r="K64" s="594"/>
      <c r="L64" s="594"/>
      <c r="N64" s="235"/>
      <c r="O64" s="235"/>
      <c r="P64" s="235"/>
      <c r="Q64" s="235"/>
      <c r="R64" s="235"/>
      <c r="S64" s="235"/>
      <c r="T64" s="235"/>
      <c r="U64" s="235"/>
      <c r="V64" s="235"/>
      <c r="W64" s="235"/>
      <c r="X64" s="235"/>
      <c r="Z64" s="596"/>
      <c r="AA64" s="596"/>
      <c r="AB64" s="596"/>
      <c r="AC64" s="596"/>
      <c r="AD64" s="596"/>
      <c r="AE64" s="596"/>
      <c r="AF64" s="596"/>
      <c r="AG64" s="596"/>
      <c r="AH64" s="596"/>
      <c r="AI64" s="596"/>
      <c r="AJ64" s="596"/>
      <c r="AK64" s="596"/>
    </row>
    <row r="65" spans="5:37" x14ac:dyDescent="0.25">
      <c r="E65" s="594" t="s">
        <v>1334</v>
      </c>
      <c r="F65" s="594"/>
      <c r="G65" s="594"/>
      <c r="H65" s="594"/>
      <c r="I65" s="594"/>
      <c r="J65" s="594"/>
      <c r="K65" s="594"/>
      <c r="L65" s="594"/>
      <c r="N65" s="235"/>
      <c r="O65" s="235"/>
      <c r="P65" s="235"/>
      <c r="Q65" s="235"/>
      <c r="R65" s="235"/>
      <c r="S65" s="235"/>
      <c r="T65" s="235"/>
      <c r="U65" s="235"/>
      <c r="V65" s="235"/>
      <c r="W65" s="235"/>
      <c r="X65" s="235"/>
      <c r="Z65" s="596"/>
      <c r="AA65" s="596"/>
      <c r="AB65" s="596"/>
      <c r="AC65" s="596"/>
      <c r="AD65" s="596"/>
      <c r="AE65" s="596"/>
      <c r="AF65" s="596"/>
      <c r="AG65" s="596"/>
      <c r="AH65" s="596"/>
      <c r="AI65" s="596"/>
      <c r="AJ65" s="596"/>
      <c r="AK65" s="596"/>
    </row>
    <row r="66" spans="5:37" x14ac:dyDescent="0.25">
      <c r="E66" s="594" t="s">
        <v>1334</v>
      </c>
      <c r="F66" s="594"/>
      <c r="G66" s="594"/>
      <c r="H66" s="594"/>
      <c r="I66" s="594"/>
      <c r="J66" s="594"/>
      <c r="K66" s="594"/>
      <c r="L66" s="594"/>
      <c r="N66" s="235"/>
      <c r="O66" s="235"/>
      <c r="P66" s="235"/>
      <c r="Q66" s="235"/>
      <c r="R66" s="235"/>
      <c r="S66" s="235"/>
      <c r="T66" s="235"/>
      <c r="U66" s="235"/>
      <c r="V66" s="235"/>
      <c r="W66" s="235"/>
      <c r="X66" s="235"/>
      <c r="Z66" s="596"/>
      <c r="AA66" s="596"/>
      <c r="AB66" s="596"/>
      <c r="AC66" s="596"/>
      <c r="AD66" s="596"/>
      <c r="AE66" s="596"/>
      <c r="AF66" s="596"/>
      <c r="AG66" s="596"/>
      <c r="AH66" s="596"/>
      <c r="AI66" s="596"/>
      <c r="AJ66" s="596"/>
      <c r="AK66" s="596"/>
    </row>
    <row r="67" spans="5:37" x14ac:dyDescent="0.25">
      <c r="E67" s="594" t="s">
        <v>1334</v>
      </c>
      <c r="F67" s="594"/>
      <c r="G67" s="594"/>
      <c r="H67" s="594"/>
      <c r="I67" s="594"/>
      <c r="J67" s="594"/>
      <c r="K67" s="594"/>
      <c r="L67" s="594"/>
      <c r="N67" s="235"/>
      <c r="O67" s="235"/>
      <c r="P67" s="235"/>
      <c r="Q67" s="235"/>
      <c r="R67" s="235"/>
      <c r="S67" s="235"/>
      <c r="T67" s="235"/>
      <c r="U67" s="235"/>
      <c r="V67" s="235"/>
      <c r="W67" s="235"/>
      <c r="X67" s="235"/>
      <c r="Z67" s="596"/>
      <c r="AA67" s="596"/>
      <c r="AB67" s="596"/>
      <c r="AC67" s="596"/>
      <c r="AD67" s="596"/>
      <c r="AE67" s="596"/>
      <c r="AF67" s="596"/>
      <c r="AG67" s="596"/>
      <c r="AH67" s="596"/>
      <c r="AI67" s="596"/>
      <c r="AJ67" s="596"/>
      <c r="AK67" s="596"/>
    </row>
    <row r="68" spans="5:37" x14ac:dyDescent="0.25">
      <c r="E68" s="594" t="s">
        <v>1334</v>
      </c>
      <c r="F68" s="594"/>
      <c r="G68" s="594"/>
      <c r="H68" s="594"/>
      <c r="I68" s="594"/>
      <c r="J68" s="594"/>
      <c r="K68" s="594"/>
      <c r="L68" s="594"/>
      <c r="N68" s="235"/>
      <c r="O68" s="235"/>
      <c r="P68" s="235"/>
      <c r="Q68" s="235"/>
      <c r="R68" s="235"/>
      <c r="S68" s="235"/>
      <c r="T68" s="235"/>
      <c r="U68" s="235"/>
      <c r="V68" s="235"/>
      <c r="W68" s="235"/>
      <c r="X68" s="235"/>
      <c r="Z68" s="596"/>
      <c r="AA68" s="596"/>
      <c r="AB68" s="596"/>
      <c r="AC68" s="596"/>
      <c r="AD68" s="596"/>
      <c r="AE68" s="596"/>
      <c r="AF68" s="596"/>
      <c r="AG68" s="596"/>
      <c r="AH68" s="596"/>
      <c r="AI68" s="596"/>
      <c r="AJ68" s="596"/>
      <c r="AK68" s="596"/>
    </row>
    <row r="69" spans="5:37" x14ac:dyDescent="0.25">
      <c r="E69" s="594" t="s">
        <v>1334</v>
      </c>
      <c r="F69" s="594"/>
      <c r="G69" s="594"/>
      <c r="H69" s="594"/>
      <c r="I69" s="594"/>
      <c r="J69" s="594"/>
      <c r="K69" s="594"/>
      <c r="L69" s="594"/>
      <c r="N69" s="235"/>
      <c r="O69" s="235"/>
      <c r="P69" s="235"/>
      <c r="Q69" s="235"/>
      <c r="R69" s="235"/>
      <c r="S69" s="235"/>
      <c r="T69" s="235"/>
      <c r="U69" s="235"/>
      <c r="V69" s="235"/>
      <c r="W69" s="235"/>
      <c r="X69" s="235"/>
      <c r="Z69" s="596"/>
      <c r="AA69" s="596"/>
      <c r="AB69" s="596"/>
      <c r="AC69" s="596"/>
      <c r="AD69" s="596"/>
      <c r="AE69" s="596"/>
      <c r="AF69" s="596"/>
      <c r="AG69" s="596"/>
      <c r="AH69" s="596"/>
      <c r="AI69" s="596"/>
      <c r="AJ69" s="596"/>
      <c r="AK69" s="596"/>
    </row>
    <row r="70" spans="5:37" x14ac:dyDescent="0.25">
      <c r="E70" s="594" t="s">
        <v>1334</v>
      </c>
      <c r="F70" s="594"/>
      <c r="G70" s="594"/>
      <c r="H70" s="594"/>
      <c r="I70" s="594"/>
      <c r="J70" s="594"/>
      <c r="K70" s="594"/>
      <c r="L70" s="594"/>
      <c r="N70" s="235"/>
      <c r="O70" s="235"/>
      <c r="P70" s="235"/>
      <c r="Q70" s="235"/>
      <c r="R70" s="235"/>
      <c r="S70" s="235"/>
      <c r="T70" s="235"/>
      <c r="U70" s="235"/>
      <c r="V70" s="235"/>
      <c r="W70" s="235"/>
      <c r="X70" s="235"/>
      <c r="Z70" s="596"/>
      <c r="AA70" s="596"/>
      <c r="AB70" s="596"/>
      <c r="AC70" s="596"/>
      <c r="AD70" s="596"/>
      <c r="AE70" s="596"/>
      <c r="AF70" s="596"/>
      <c r="AG70" s="596"/>
      <c r="AH70" s="596"/>
      <c r="AI70" s="596"/>
      <c r="AJ70" s="596"/>
      <c r="AK70" s="596"/>
    </row>
    <row r="71" spans="5:37" x14ac:dyDescent="0.25">
      <c r="E71" s="594" t="s">
        <v>1334</v>
      </c>
      <c r="F71" s="594"/>
      <c r="G71" s="594"/>
      <c r="H71" s="594"/>
      <c r="I71" s="594"/>
      <c r="J71" s="594"/>
      <c r="K71" s="594"/>
      <c r="L71" s="594"/>
      <c r="N71" s="235"/>
      <c r="O71" s="235"/>
      <c r="P71" s="235"/>
      <c r="Q71" s="235"/>
      <c r="R71" s="235"/>
      <c r="S71" s="235"/>
      <c r="T71" s="235"/>
      <c r="U71" s="235"/>
      <c r="V71" s="235"/>
      <c r="W71" s="235"/>
      <c r="X71" s="235"/>
      <c r="Z71" s="596"/>
      <c r="AA71" s="596"/>
      <c r="AB71" s="596"/>
      <c r="AC71" s="596"/>
      <c r="AD71" s="596"/>
      <c r="AE71" s="596"/>
      <c r="AF71" s="596"/>
      <c r="AG71" s="596"/>
      <c r="AH71" s="596"/>
      <c r="AI71" s="596"/>
      <c r="AJ71" s="596"/>
      <c r="AK71" s="596"/>
    </row>
    <row r="72" spans="5:37" x14ac:dyDescent="0.25">
      <c r="E72" s="594" t="s">
        <v>1334</v>
      </c>
      <c r="F72" s="594"/>
      <c r="G72" s="594"/>
      <c r="H72" s="594"/>
      <c r="I72" s="594"/>
      <c r="J72" s="594"/>
      <c r="K72" s="594"/>
      <c r="L72" s="594"/>
      <c r="N72" s="235"/>
      <c r="O72" s="235"/>
      <c r="P72" s="235"/>
      <c r="Q72" s="235"/>
      <c r="R72" s="235"/>
      <c r="S72" s="235"/>
      <c r="T72" s="235"/>
      <c r="U72" s="235"/>
      <c r="V72" s="235"/>
      <c r="W72" s="235"/>
      <c r="X72" s="235"/>
      <c r="Z72" s="596"/>
      <c r="AA72" s="596"/>
      <c r="AB72" s="596"/>
      <c r="AC72" s="596"/>
      <c r="AD72" s="596"/>
      <c r="AE72" s="596"/>
      <c r="AF72" s="596"/>
      <c r="AG72" s="596"/>
      <c r="AH72" s="596"/>
      <c r="AI72" s="596"/>
      <c r="AJ72" s="596"/>
      <c r="AK72" s="596"/>
    </row>
    <row r="73" spans="5:37" x14ac:dyDescent="0.25">
      <c r="E73" s="594" t="s">
        <v>1334</v>
      </c>
      <c r="F73" s="594"/>
      <c r="G73" s="594"/>
      <c r="H73" s="594"/>
      <c r="I73" s="594"/>
      <c r="J73" s="594"/>
      <c r="K73" s="594"/>
      <c r="L73" s="594"/>
    </row>
    <row r="74" spans="5:37" x14ac:dyDescent="0.25">
      <c r="E74" s="594" t="s">
        <v>1334</v>
      </c>
      <c r="F74" s="594"/>
      <c r="G74" s="594"/>
      <c r="H74" s="594"/>
      <c r="I74" s="594"/>
      <c r="J74" s="594"/>
      <c r="K74" s="594"/>
      <c r="L74" s="594"/>
      <c r="N74" s="236" t="s">
        <v>164</v>
      </c>
      <c r="O74" s="237"/>
      <c r="P74" s="237"/>
      <c r="Q74" s="237"/>
      <c r="R74" s="237"/>
      <c r="S74" s="237"/>
      <c r="T74" s="237"/>
      <c r="U74" s="237"/>
      <c r="V74" s="237"/>
      <c r="W74" s="237"/>
      <c r="X74" s="237"/>
      <c r="Z74" s="591" t="s">
        <v>165</v>
      </c>
      <c r="AA74" s="592"/>
      <c r="AB74" s="592"/>
      <c r="AC74" s="592"/>
      <c r="AD74" s="592"/>
      <c r="AE74" s="592"/>
      <c r="AF74" s="592"/>
      <c r="AG74" s="592"/>
      <c r="AH74" s="592"/>
      <c r="AI74" s="592"/>
      <c r="AJ74" s="592"/>
      <c r="AK74" s="593"/>
    </row>
    <row r="75" spans="5:37" x14ac:dyDescent="0.25">
      <c r="E75" s="594" t="s">
        <v>1334</v>
      </c>
      <c r="F75" s="594"/>
      <c r="G75" s="594"/>
      <c r="H75" s="594"/>
      <c r="I75" s="594"/>
      <c r="J75" s="594"/>
      <c r="K75" s="594"/>
      <c r="L75" s="594"/>
      <c r="N75" s="234"/>
      <c r="O75" s="234"/>
      <c r="P75" s="234"/>
      <c r="Q75" s="234"/>
      <c r="R75" s="234"/>
      <c r="S75" s="234"/>
      <c r="T75" s="234"/>
      <c r="U75" s="234"/>
      <c r="V75" s="234"/>
      <c r="W75" s="234"/>
      <c r="X75" s="234"/>
      <c r="Z75" s="595"/>
      <c r="AA75" s="595"/>
      <c r="AB75" s="595"/>
      <c r="AC75" s="595"/>
      <c r="AD75" s="595"/>
      <c r="AE75" s="595"/>
      <c r="AF75" s="595"/>
      <c r="AG75" s="595"/>
      <c r="AH75" s="595"/>
      <c r="AI75" s="595"/>
      <c r="AJ75" s="595"/>
      <c r="AK75" s="595"/>
    </row>
    <row r="76" spans="5:37" x14ac:dyDescent="0.25">
      <c r="E76" s="594" t="s">
        <v>1334</v>
      </c>
      <c r="F76" s="594"/>
      <c r="G76" s="594"/>
      <c r="H76" s="594"/>
      <c r="I76" s="594"/>
      <c r="J76" s="594"/>
      <c r="K76" s="594"/>
      <c r="L76" s="594"/>
      <c r="N76" s="235"/>
      <c r="O76" s="235"/>
      <c r="P76" s="235"/>
      <c r="Q76" s="235"/>
      <c r="R76" s="235"/>
      <c r="S76" s="235"/>
      <c r="T76" s="235"/>
      <c r="U76" s="235"/>
      <c r="V76" s="235"/>
      <c r="W76" s="235"/>
      <c r="X76" s="235"/>
      <c r="Z76" s="596"/>
      <c r="AA76" s="596"/>
      <c r="AB76" s="596"/>
      <c r="AC76" s="596"/>
      <c r="AD76" s="596"/>
      <c r="AE76" s="596"/>
      <c r="AF76" s="596"/>
      <c r="AG76" s="596"/>
      <c r="AH76" s="596"/>
      <c r="AI76" s="596"/>
      <c r="AJ76" s="596"/>
      <c r="AK76" s="596"/>
    </row>
    <row r="77" spans="5:37" x14ac:dyDescent="0.25">
      <c r="E77" s="594" t="s">
        <v>1334</v>
      </c>
      <c r="F77" s="594"/>
      <c r="G77" s="594"/>
      <c r="H77" s="594"/>
      <c r="I77" s="594"/>
      <c r="J77" s="594"/>
      <c r="K77" s="594"/>
      <c r="L77" s="594"/>
      <c r="N77" s="235"/>
      <c r="O77" s="235"/>
      <c r="P77" s="235"/>
      <c r="Q77" s="235"/>
      <c r="R77" s="235"/>
      <c r="S77" s="235"/>
      <c r="T77" s="235"/>
      <c r="U77" s="235"/>
      <c r="V77" s="235"/>
      <c r="W77" s="235"/>
      <c r="X77" s="235"/>
      <c r="Z77" s="596"/>
      <c r="AA77" s="596"/>
      <c r="AB77" s="596"/>
      <c r="AC77" s="596"/>
      <c r="AD77" s="596"/>
      <c r="AE77" s="596"/>
      <c r="AF77" s="596"/>
      <c r="AG77" s="596"/>
      <c r="AH77" s="596"/>
      <c r="AI77" s="596"/>
      <c r="AJ77" s="596"/>
      <c r="AK77" s="596"/>
    </row>
    <row r="78" spans="5:37" x14ac:dyDescent="0.25">
      <c r="E78" s="594" t="s">
        <v>1334</v>
      </c>
      <c r="F78" s="594"/>
      <c r="G78" s="594"/>
      <c r="H78" s="594"/>
      <c r="I78" s="594"/>
      <c r="J78" s="594"/>
      <c r="K78" s="594"/>
      <c r="L78" s="594"/>
      <c r="N78" s="235"/>
      <c r="O78" s="235"/>
      <c r="P78" s="235"/>
      <c r="Q78" s="235"/>
      <c r="R78" s="235"/>
      <c r="S78" s="235"/>
      <c r="T78" s="235"/>
      <c r="U78" s="235"/>
      <c r="V78" s="235"/>
      <c r="W78" s="235"/>
      <c r="X78" s="235"/>
      <c r="Z78" s="596"/>
      <c r="AA78" s="596"/>
      <c r="AB78" s="596"/>
      <c r="AC78" s="596"/>
      <c r="AD78" s="596"/>
      <c r="AE78" s="596"/>
      <c r="AF78" s="596"/>
      <c r="AG78" s="596"/>
      <c r="AH78" s="596"/>
      <c r="AI78" s="596"/>
      <c r="AJ78" s="596"/>
      <c r="AK78" s="596"/>
    </row>
    <row r="79" spans="5:37" x14ac:dyDescent="0.25">
      <c r="E79" s="594" t="s">
        <v>1334</v>
      </c>
      <c r="F79" s="594"/>
      <c r="G79" s="594"/>
      <c r="H79" s="594"/>
      <c r="I79" s="594"/>
      <c r="J79" s="594"/>
      <c r="K79" s="594"/>
      <c r="L79" s="594"/>
      <c r="N79" s="235"/>
      <c r="O79" s="235"/>
      <c r="P79" s="235"/>
      <c r="Q79" s="235"/>
      <c r="R79" s="235"/>
      <c r="S79" s="235"/>
      <c r="T79" s="235"/>
      <c r="U79" s="235"/>
      <c r="V79" s="235"/>
      <c r="W79" s="235"/>
      <c r="X79" s="235"/>
      <c r="Z79" s="596"/>
      <c r="AA79" s="596"/>
      <c r="AB79" s="596"/>
      <c r="AC79" s="596"/>
      <c r="AD79" s="596"/>
      <c r="AE79" s="596"/>
      <c r="AF79" s="596"/>
      <c r="AG79" s="596"/>
      <c r="AH79" s="596"/>
      <c r="AI79" s="596"/>
      <c r="AJ79" s="596"/>
      <c r="AK79" s="596"/>
    </row>
    <row r="80" spans="5:37" x14ac:dyDescent="0.25">
      <c r="E80" s="594" t="s">
        <v>1334</v>
      </c>
      <c r="F80" s="594"/>
      <c r="G80" s="594"/>
      <c r="H80" s="594"/>
      <c r="I80" s="594"/>
      <c r="J80" s="594"/>
      <c r="K80" s="594"/>
      <c r="L80" s="594"/>
      <c r="N80" s="235"/>
      <c r="O80" s="235"/>
      <c r="P80" s="235"/>
      <c r="Q80" s="235"/>
      <c r="R80" s="235"/>
      <c r="S80" s="235"/>
      <c r="T80" s="235"/>
      <c r="U80" s="235"/>
      <c r="V80" s="235"/>
      <c r="W80" s="235"/>
      <c r="X80" s="235"/>
      <c r="Z80" s="596"/>
      <c r="AA80" s="596"/>
      <c r="AB80" s="596"/>
      <c r="AC80" s="596"/>
      <c r="AD80" s="596"/>
      <c r="AE80" s="596"/>
      <c r="AF80" s="596"/>
      <c r="AG80" s="596"/>
      <c r="AH80" s="596"/>
      <c r="AI80" s="596"/>
      <c r="AJ80" s="596"/>
      <c r="AK80" s="596"/>
    </row>
    <row r="81" spans="5:37" x14ac:dyDescent="0.25">
      <c r="E81" s="594" t="s">
        <v>1334</v>
      </c>
      <c r="F81" s="594"/>
      <c r="G81" s="594"/>
      <c r="H81" s="594"/>
      <c r="I81" s="594"/>
      <c r="J81" s="594"/>
      <c r="K81" s="594"/>
      <c r="L81" s="594"/>
      <c r="N81" s="235"/>
      <c r="O81" s="235"/>
      <c r="P81" s="235"/>
      <c r="Q81" s="235"/>
      <c r="R81" s="235"/>
      <c r="S81" s="235"/>
      <c r="T81" s="235"/>
      <c r="U81" s="235"/>
      <c r="V81" s="235"/>
      <c r="W81" s="235"/>
      <c r="X81" s="235"/>
      <c r="Z81" s="596"/>
      <c r="AA81" s="596"/>
      <c r="AB81" s="596"/>
      <c r="AC81" s="596"/>
      <c r="AD81" s="596"/>
      <c r="AE81" s="596"/>
      <c r="AF81" s="596"/>
      <c r="AG81" s="596"/>
      <c r="AH81" s="596"/>
      <c r="AI81" s="596"/>
      <c r="AJ81" s="596"/>
      <c r="AK81" s="596"/>
    </row>
    <row r="82" spans="5:37" x14ac:dyDescent="0.25">
      <c r="E82" s="594" t="s">
        <v>1334</v>
      </c>
      <c r="F82" s="594"/>
      <c r="G82" s="594"/>
      <c r="H82" s="594"/>
      <c r="I82" s="594"/>
      <c r="J82" s="594"/>
      <c r="K82" s="594"/>
      <c r="L82" s="594"/>
      <c r="N82" s="235"/>
      <c r="O82" s="235"/>
      <c r="P82" s="235"/>
      <c r="Q82" s="235"/>
      <c r="R82" s="235"/>
      <c r="S82" s="235"/>
      <c r="T82" s="235"/>
      <c r="U82" s="235"/>
      <c r="V82" s="235"/>
      <c r="W82" s="235"/>
      <c r="X82" s="235"/>
      <c r="Z82" s="596"/>
      <c r="AA82" s="596"/>
      <c r="AB82" s="596"/>
      <c r="AC82" s="596"/>
      <c r="AD82" s="596"/>
      <c r="AE82" s="596"/>
      <c r="AF82" s="596"/>
      <c r="AG82" s="596"/>
      <c r="AH82" s="596"/>
      <c r="AI82" s="596"/>
      <c r="AJ82" s="596"/>
      <c r="AK82" s="596"/>
    </row>
    <row r="83" spans="5:37" x14ac:dyDescent="0.25">
      <c r="E83" s="594" t="s">
        <v>1334</v>
      </c>
      <c r="F83" s="594"/>
      <c r="G83" s="594"/>
      <c r="H83" s="594"/>
      <c r="I83" s="594"/>
      <c r="J83" s="594"/>
      <c r="K83" s="594"/>
      <c r="L83" s="594"/>
      <c r="N83" s="235"/>
      <c r="O83" s="235"/>
      <c r="P83" s="235"/>
      <c r="Q83" s="235"/>
      <c r="R83" s="235"/>
      <c r="S83" s="235"/>
      <c r="T83" s="235"/>
      <c r="U83" s="235"/>
      <c r="V83" s="235"/>
      <c r="W83" s="235"/>
      <c r="X83" s="235"/>
      <c r="Z83" s="596"/>
      <c r="AA83" s="596"/>
      <c r="AB83" s="596"/>
      <c r="AC83" s="596"/>
      <c r="AD83" s="596"/>
      <c r="AE83" s="596"/>
      <c r="AF83" s="596"/>
      <c r="AG83" s="596"/>
      <c r="AH83" s="596"/>
      <c r="AI83" s="596"/>
      <c r="AJ83" s="596"/>
      <c r="AK83" s="596"/>
    </row>
    <row r="84" spans="5:37" x14ac:dyDescent="0.25">
      <c r="E84" s="594" t="s">
        <v>1334</v>
      </c>
      <c r="F84" s="594"/>
      <c r="G84" s="594"/>
      <c r="H84" s="594"/>
      <c r="I84" s="594"/>
      <c r="J84" s="594"/>
      <c r="K84" s="594"/>
      <c r="L84" s="594"/>
      <c r="N84" s="235"/>
      <c r="O84" s="235"/>
      <c r="P84" s="235"/>
      <c r="Q84" s="235"/>
      <c r="R84" s="235"/>
      <c r="S84" s="235"/>
      <c r="T84" s="235"/>
      <c r="U84" s="235"/>
      <c r="V84" s="235"/>
      <c r="W84" s="235"/>
      <c r="X84" s="235"/>
      <c r="Z84" s="596"/>
      <c r="AA84" s="596"/>
      <c r="AB84" s="596"/>
      <c r="AC84" s="596"/>
      <c r="AD84" s="596"/>
      <c r="AE84" s="596"/>
      <c r="AF84" s="596"/>
      <c r="AG84" s="596"/>
      <c r="AH84" s="596"/>
      <c r="AI84" s="596"/>
      <c r="AJ84" s="596"/>
      <c r="AK84" s="596"/>
    </row>
    <row r="85" spans="5:37" x14ac:dyDescent="0.25">
      <c r="E85" s="594" t="s">
        <v>1334</v>
      </c>
      <c r="F85" s="594"/>
      <c r="G85" s="594"/>
      <c r="H85" s="594"/>
      <c r="I85" s="594"/>
      <c r="J85" s="594"/>
      <c r="K85" s="594"/>
      <c r="L85" s="594"/>
      <c r="N85" s="235"/>
      <c r="O85" s="235"/>
      <c r="P85" s="235"/>
      <c r="Q85" s="235"/>
      <c r="R85" s="235"/>
      <c r="S85" s="235"/>
      <c r="T85" s="235"/>
      <c r="U85" s="235"/>
      <c r="V85" s="235"/>
      <c r="W85" s="235"/>
      <c r="X85" s="235"/>
      <c r="Z85" s="596"/>
      <c r="AA85" s="596"/>
      <c r="AB85" s="596"/>
      <c r="AC85" s="596"/>
      <c r="AD85" s="596"/>
      <c r="AE85" s="596"/>
      <c r="AF85" s="596"/>
      <c r="AG85" s="596"/>
      <c r="AH85" s="596"/>
      <c r="AI85" s="596"/>
      <c r="AJ85" s="596"/>
      <c r="AK85" s="596"/>
    </row>
    <row r="86" spans="5:37" x14ac:dyDescent="0.25">
      <c r="E86" s="594" t="s">
        <v>1334</v>
      </c>
      <c r="F86" s="594"/>
      <c r="G86" s="594"/>
      <c r="H86" s="594"/>
      <c r="I86" s="594"/>
      <c r="J86" s="594"/>
      <c r="K86" s="594"/>
      <c r="L86" s="594"/>
      <c r="N86" s="235"/>
      <c r="O86" s="235"/>
      <c r="P86" s="235"/>
      <c r="Q86" s="235"/>
      <c r="R86" s="235"/>
      <c r="S86" s="235"/>
      <c r="T86" s="235"/>
      <c r="U86" s="235"/>
      <c r="V86" s="235"/>
      <c r="W86" s="235"/>
      <c r="X86" s="235"/>
      <c r="Z86" s="596"/>
      <c r="AA86" s="596"/>
      <c r="AB86" s="596"/>
      <c r="AC86" s="596"/>
      <c r="AD86" s="596"/>
      <c r="AE86" s="596"/>
      <c r="AF86" s="596"/>
      <c r="AG86" s="596"/>
      <c r="AH86" s="596"/>
      <c r="AI86" s="596"/>
      <c r="AJ86" s="596"/>
      <c r="AK86" s="596"/>
    </row>
    <row r="87" spans="5:37" x14ac:dyDescent="0.25">
      <c r="E87" s="594" t="s">
        <v>1334</v>
      </c>
      <c r="F87" s="594"/>
      <c r="G87" s="594"/>
      <c r="H87" s="594"/>
      <c r="I87" s="594"/>
      <c r="J87" s="594"/>
      <c r="K87" s="594"/>
      <c r="L87" s="594"/>
      <c r="N87" s="235"/>
      <c r="O87" s="235"/>
      <c r="P87" s="235"/>
      <c r="Q87" s="235"/>
      <c r="R87" s="235"/>
      <c r="S87" s="235"/>
      <c r="T87" s="235"/>
      <c r="U87" s="235"/>
      <c r="V87" s="235"/>
      <c r="W87" s="235"/>
      <c r="X87" s="235"/>
      <c r="Z87" s="596"/>
      <c r="AA87" s="596"/>
      <c r="AB87" s="596"/>
      <c r="AC87" s="596"/>
      <c r="AD87" s="596"/>
      <c r="AE87" s="596"/>
      <c r="AF87" s="596"/>
      <c r="AG87" s="596"/>
      <c r="AH87" s="596"/>
      <c r="AI87" s="596"/>
      <c r="AJ87" s="596"/>
      <c r="AK87" s="596"/>
    </row>
    <row r="88" spans="5:37" x14ac:dyDescent="0.25">
      <c r="E88" s="594" t="s">
        <v>1334</v>
      </c>
      <c r="F88" s="594"/>
      <c r="G88" s="594"/>
      <c r="H88" s="594"/>
      <c r="I88" s="594"/>
      <c r="J88" s="594"/>
      <c r="K88" s="594"/>
      <c r="L88" s="594"/>
      <c r="N88" s="235"/>
      <c r="O88" s="235"/>
      <c r="P88" s="235"/>
      <c r="Q88" s="235"/>
      <c r="R88" s="235"/>
      <c r="S88" s="235"/>
      <c r="T88" s="235"/>
      <c r="U88" s="235"/>
      <c r="V88" s="235"/>
      <c r="W88" s="235"/>
      <c r="X88" s="235"/>
      <c r="Z88" s="596"/>
      <c r="AA88" s="596"/>
      <c r="AB88" s="596"/>
      <c r="AC88" s="596"/>
      <c r="AD88" s="596"/>
      <c r="AE88" s="596"/>
      <c r="AF88" s="596"/>
      <c r="AG88" s="596"/>
      <c r="AH88" s="596"/>
      <c r="AI88" s="596"/>
      <c r="AJ88" s="596"/>
      <c r="AK88" s="596"/>
    </row>
    <row r="89" spans="5:37" x14ac:dyDescent="0.25">
      <c r="E89" s="594" t="s">
        <v>1334</v>
      </c>
      <c r="F89" s="594"/>
      <c r="G89" s="594"/>
      <c r="H89" s="594"/>
      <c r="I89" s="594"/>
      <c r="J89" s="594"/>
      <c r="K89" s="594"/>
      <c r="L89" s="594"/>
      <c r="N89" s="235"/>
      <c r="O89" s="235"/>
      <c r="P89" s="235"/>
      <c r="Q89" s="235"/>
      <c r="R89" s="235"/>
      <c r="S89" s="235"/>
      <c r="T89" s="235"/>
      <c r="U89" s="235"/>
      <c r="V89" s="235"/>
      <c r="W89" s="235"/>
      <c r="X89" s="235"/>
      <c r="Z89" s="596"/>
      <c r="AA89" s="596"/>
      <c r="AB89" s="596"/>
      <c r="AC89" s="596"/>
      <c r="AD89" s="596"/>
      <c r="AE89" s="596"/>
      <c r="AF89" s="596"/>
      <c r="AG89" s="596"/>
      <c r="AH89" s="596"/>
      <c r="AI89" s="596"/>
      <c r="AJ89" s="596"/>
      <c r="AK89" s="596"/>
    </row>
    <row r="90" spans="5:37" x14ac:dyDescent="0.25">
      <c r="E90" s="594" t="s">
        <v>1334</v>
      </c>
      <c r="F90" s="594"/>
      <c r="G90" s="594"/>
      <c r="H90" s="594"/>
      <c r="I90" s="594"/>
      <c r="J90" s="594"/>
      <c r="K90" s="594"/>
      <c r="L90" s="594"/>
      <c r="N90" s="235"/>
      <c r="O90" s="235"/>
      <c r="P90" s="235"/>
      <c r="Q90" s="235"/>
      <c r="R90" s="235"/>
      <c r="S90" s="235"/>
      <c r="T90" s="235"/>
      <c r="U90" s="235"/>
      <c r="V90" s="235"/>
      <c r="W90" s="235"/>
      <c r="X90" s="235"/>
      <c r="Z90" s="596"/>
      <c r="AA90" s="596"/>
      <c r="AB90" s="596"/>
      <c r="AC90" s="596"/>
      <c r="AD90" s="596"/>
      <c r="AE90" s="596"/>
      <c r="AF90" s="596"/>
      <c r="AG90" s="596"/>
      <c r="AH90" s="596"/>
      <c r="AI90" s="596"/>
      <c r="AJ90" s="596"/>
      <c r="AK90" s="596"/>
    </row>
    <row r="91" spans="5:37" x14ac:dyDescent="0.25">
      <c r="E91" s="594" t="s">
        <v>1334</v>
      </c>
      <c r="F91" s="594"/>
      <c r="G91" s="594"/>
      <c r="H91" s="594"/>
      <c r="I91" s="594"/>
      <c r="J91" s="594"/>
      <c r="K91" s="594"/>
      <c r="L91" s="594"/>
      <c r="N91" s="235"/>
      <c r="O91" s="235"/>
      <c r="P91" s="235"/>
      <c r="Q91" s="235"/>
      <c r="R91" s="235"/>
      <c r="S91" s="235"/>
      <c r="T91" s="235"/>
      <c r="U91" s="235"/>
      <c r="V91" s="235"/>
      <c r="W91" s="235"/>
      <c r="X91" s="235"/>
      <c r="Z91" s="596"/>
      <c r="AA91" s="596"/>
      <c r="AB91" s="596"/>
      <c r="AC91" s="596"/>
      <c r="AD91" s="596"/>
      <c r="AE91" s="596"/>
      <c r="AF91" s="596"/>
      <c r="AG91" s="596"/>
      <c r="AH91" s="596"/>
      <c r="AI91" s="596"/>
      <c r="AJ91" s="596"/>
      <c r="AK91" s="596"/>
    </row>
    <row r="92" spans="5:37" x14ac:dyDescent="0.25">
      <c r="E92" s="594" t="s">
        <v>1334</v>
      </c>
      <c r="F92" s="594"/>
      <c r="G92" s="594"/>
      <c r="H92" s="594"/>
      <c r="I92" s="594"/>
      <c r="J92" s="594"/>
      <c r="K92" s="594"/>
      <c r="L92" s="594"/>
      <c r="N92" s="235"/>
      <c r="O92" s="235"/>
      <c r="P92" s="235"/>
      <c r="Q92" s="235"/>
      <c r="R92" s="235"/>
      <c r="S92" s="235"/>
      <c r="T92" s="235"/>
      <c r="U92" s="235"/>
      <c r="V92" s="235"/>
      <c r="W92" s="235"/>
      <c r="X92" s="235"/>
      <c r="Z92" s="596"/>
      <c r="AA92" s="596"/>
      <c r="AB92" s="596"/>
      <c r="AC92" s="596"/>
      <c r="AD92" s="596"/>
      <c r="AE92" s="596"/>
      <c r="AF92" s="596"/>
      <c r="AG92" s="596"/>
      <c r="AH92" s="596"/>
      <c r="AI92" s="596"/>
      <c r="AJ92" s="596"/>
      <c r="AK92" s="596"/>
    </row>
    <row r="93" spans="5:37" x14ac:dyDescent="0.25">
      <c r="E93" s="594" t="s">
        <v>1334</v>
      </c>
      <c r="F93" s="594"/>
      <c r="G93" s="594"/>
      <c r="H93" s="594"/>
      <c r="I93" s="594"/>
      <c r="J93" s="594"/>
      <c r="K93" s="594"/>
      <c r="L93" s="594"/>
      <c r="N93" s="235"/>
      <c r="O93" s="235"/>
      <c r="P93" s="235"/>
      <c r="Q93" s="235"/>
      <c r="R93" s="235"/>
      <c r="S93" s="235"/>
      <c r="T93" s="235"/>
      <c r="U93" s="235"/>
      <c r="V93" s="235"/>
      <c r="W93" s="235"/>
      <c r="X93" s="235"/>
      <c r="Z93" s="596"/>
      <c r="AA93" s="596"/>
      <c r="AB93" s="596"/>
      <c r="AC93" s="596"/>
      <c r="AD93" s="596"/>
      <c r="AE93" s="596"/>
      <c r="AF93" s="596"/>
      <c r="AG93" s="596"/>
      <c r="AH93" s="596"/>
      <c r="AI93" s="596"/>
      <c r="AJ93" s="596"/>
      <c r="AK93" s="596"/>
    </row>
    <row r="94" spans="5:37" x14ac:dyDescent="0.25">
      <c r="E94" s="594" t="s">
        <v>1334</v>
      </c>
      <c r="F94" s="594"/>
      <c r="G94" s="594"/>
      <c r="H94" s="594"/>
      <c r="I94" s="594"/>
      <c r="J94" s="594"/>
      <c r="K94" s="594"/>
      <c r="L94" s="594"/>
      <c r="N94" s="235"/>
      <c r="O94" s="235"/>
      <c r="P94" s="235"/>
      <c r="Q94" s="235"/>
      <c r="R94" s="235"/>
      <c r="S94" s="235"/>
      <c r="T94" s="235"/>
      <c r="U94" s="235"/>
      <c r="V94" s="235"/>
      <c r="W94" s="235"/>
      <c r="X94" s="235"/>
      <c r="Z94" s="596"/>
      <c r="AA94" s="596"/>
      <c r="AB94" s="596"/>
      <c r="AC94" s="596"/>
      <c r="AD94" s="596"/>
      <c r="AE94" s="596"/>
      <c r="AF94" s="596"/>
      <c r="AG94" s="596"/>
      <c r="AH94" s="596"/>
      <c r="AI94" s="596"/>
      <c r="AJ94" s="596"/>
      <c r="AK94" s="596"/>
    </row>
    <row r="95" spans="5:37" x14ac:dyDescent="0.25">
      <c r="E95" s="594" t="s">
        <v>1334</v>
      </c>
      <c r="F95" s="594"/>
      <c r="G95" s="594"/>
      <c r="H95" s="594"/>
      <c r="I95" s="594"/>
      <c r="J95" s="594"/>
      <c r="K95" s="594"/>
      <c r="L95" s="594"/>
      <c r="N95" s="235"/>
      <c r="O95" s="235"/>
      <c r="P95" s="235"/>
      <c r="Q95" s="235"/>
      <c r="R95" s="235"/>
      <c r="S95" s="235"/>
      <c r="T95" s="235"/>
      <c r="U95" s="235"/>
      <c r="V95" s="235"/>
      <c r="W95" s="235"/>
      <c r="X95" s="235"/>
      <c r="Z95" s="596"/>
      <c r="AA95" s="596"/>
      <c r="AB95" s="596"/>
      <c r="AC95" s="596"/>
      <c r="AD95" s="596"/>
      <c r="AE95" s="596"/>
      <c r="AF95" s="596"/>
      <c r="AG95" s="596"/>
      <c r="AH95" s="596"/>
      <c r="AI95" s="596"/>
      <c r="AJ95" s="596"/>
      <c r="AK95" s="596"/>
    </row>
    <row r="96" spans="5:37" x14ac:dyDescent="0.25">
      <c r="E96" s="594" t="s">
        <v>1334</v>
      </c>
      <c r="F96" s="594"/>
      <c r="G96" s="594"/>
      <c r="H96" s="594"/>
      <c r="I96" s="594"/>
      <c r="J96" s="594"/>
      <c r="K96" s="594"/>
      <c r="L96" s="594"/>
      <c r="N96" s="235"/>
      <c r="O96" s="235"/>
      <c r="P96" s="235"/>
      <c r="Q96" s="235"/>
      <c r="R96" s="235"/>
      <c r="S96" s="235"/>
      <c r="T96" s="235"/>
      <c r="U96" s="235"/>
      <c r="V96" s="235"/>
      <c r="W96" s="235"/>
      <c r="X96" s="235"/>
      <c r="Z96" s="596"/>
      <c r="AA96" s="596"/>
      <c r="AB96" s="596"/>
      <c r="AC96" s="596"/>
      <c r="AD96" s="596"/>
      <c r="AE96" s="596"/>
      <c r="AF96" s="596"/>
      <c r="AG96" s="596"/>
      <c r="AH96" s="596"/>
      <c r="AI96" s="596"/>
      <c r="AJ96" s="596"/>
      <c r="AK96" s="596"/>
    </row>
    <row r="98" spans="1:16" ht="22.5" x14ac:dyDescent="0.25">
      <c r="A98" s="119" t="s">
        <v>918</v>
      </c>
      <c r="B98" s="119" t="s">
        <v>934</v>
      </c>
      <c r="C98" s="120" t="s">
        <v>917</v>
      </c>
    </row>
    <row r="100" spans="1:16" x14ac:dyDescent="0.25">
      <c r="A100" s="274" t="s">
        <v>1337</v>
      </c>
      <c r="B100" s="247"/>
      <c r="C100" s="247"/>
      <c r="E100" s="230"/>
      <c r="F100" s="229" t="s">
        <v>1259</v>
      </c>
      <c r="G100" s="229"/>
      <c r="H100" s="229"/>
      <c r="I100" s="229"/>
      <c r="J100" s="229"/>
      <c r="K100" s="229"/>
      <c r="L100" s="229"/>
      <c r="M100" s="229"/>
      <c r="N100" s="229"/>
      <c r="O100" s="229"/>
      <c r="P100" s="248"/>
    </row>
    <row r="101" spans="1:16" x14ac:dyDescent="0.25">
      <c r="A101" s="274"/>
      <c r="B101" s="66"/>
      <c r="C101" s="66"/>
      <c r="E101" s="230"/>
      <c r="P101" s="95"/>
    </row>
    <row r="102" spans="1:16" x14ac:dyDescent="0.25">
      <c r="A102" s="274" t="s">
        <v>1337</v>
      </c>
      <c r="B102" s="247"/>
      <c r="C102" s="247"/>
      <c r="E102" s="230"/>
      <c r="F102" s="597" t="s">
        <v>1260</v>
      </c>
      <c r="G102" s="597"/>
      <c r="H102" s="597"/>
      <c r="I102" s="597"/>
      <c r="J102" s="597"/>
      <c r="K102" s="597"/>
      <c r="L102" s="597"/>
      <c r="M102" s="597"/>
      <c r="N102" s="597"/>
      <c r="O102" s="597"/>
      <c r="P102" s="597"/>
    </row>
    <row r="103" spans="1:16" ht="22.5" x14ac:dyDescent="0.25">
      <c r="A103" s="274" t="s">
        <v>1337</v>
      </c>
      <c r="B103" s="247"/>
      <c r="C103" s="247"/>
      <c r="E103" s="230"/>
      <c r="F103" s="370" t="s">
        <v>643</v>
      </c>
      <c r="G103" s="370"/>
      <c r="H103" s="370"/>
      <c r="I103" s="370"/>
      <c r="J103" s="370"/>
      <c r="K103" s="250" t="s">
        <v>607</v>
      </c>
      <c r="L103" s="370" t="s">
        <v>608</v>
      </c>
      <c r="M103" s="370"/>
      <c r="N103" s="370"/>
      <c r="O103" s="370"/>
      <c r="P103" s="290" t="s">
        <v>609</v>
      </c>
    </row>
    <row r="104" spans="1:16" ht="29.1" customHeight="1" x14ac:dyDescent="0.25">
      <c r="A104" s="661" t="s">
        <v>1622</v>
      </c>
      <c r="B104" s="247" t="s">
        <v>1564</v>
      </c>
      <c r="C104" s="323" t="s">
        <v>1565</v>
      </c>
      <c r="E104" s="231" t="s">
        <v>1262</v>
      </c>
      <c r="F104" s="551" t="s">
        <v>1640</v>
      </c>
      <c r="G104" s="552"/>
      <c r="H104" s="552"/>
      <c r="I104" s="552"/>
      <c r="J104" s="553"/>
      <c r="K104" s="111" t="s">
        <v>1328</v>
      </c>
      <c r="L104" s="551" t="s">
        <v>1639</v>
      </c>
      <c r="M104" s="552"/>
      <c r="N104" s="552"/>
      <c r="O104" s="553"/>
      <c r="P104" s="232"/>
    </row>
    <row r="105" spans="1:16" x14ac:dyDescent="0.25">
      <c r="A105" s="661" t="s">
        <v>1622</v>
      </c>
      <c r="B105" s="247" t="s">
        <v>1564</v>
      </c>
      <c r="C105" s="323" t="s">
        <v>1565</v>
      </c>
      <c r="E105" s="231"/>
      <c r="F105" s="551" t="s">
        <v>1641</v>
      </c>
      <c r="G105" s="552"/>
      <c r="H105" s="552"/>
      <c r="I105" s="552"/>
      <c r="J105" s="553"/>
      <c r="K105" s="111" t="s">
        <v>1220</v>
      </c>
      <c r="L105" s="551" t="s">
        <v>1221</v>
      </c>
      <c r="M105" s="552"/>
      <c r="N105" s="552"/>
      <c r="O105" s="553"/>
      <c r="P105" s="232"/>
    </row>
    <row r="106" spans="1:16" ht="30" x14ac:dyDescent="0.25">
      <c r="A106" s="661" t="s">
        <v>1622</v>
      </c>
      <c r="B106" s="247" t="s">
        <v>1515</v>
      </c>
      <c r="C106" s="323" t="s">
        <v>1514</v>
      </c>
      <c r="E106" s="230"/>
      <c r="F106" s="551" t="s">
        <v>610</v>
      </c>
      <c r="G106" s="552"/>
      <c r="H106" s="552"/>
      <c r="I106" s="552"/>
      <c r="J106" s="553"/>
      <c r="K106" s="111" t="s">
        <v>624</v>
      </c>
      <c r="L106" s="551" t="s">
        <v>1642</v>
      </c>
      <c r="M106" s="552"/>
      <c r="N106" s="552"/>
      <c r="O106" s="553"/>
      <c r="P106" s="232"/>
    </row>
    <row r="107" spans="1:16" ht="30" x14ac:dyDescent="0.25">
      <c r="A107" s="274" t="s">
        <v>1337</v>
      </c>
      <c r="B107" s="247"/>
      <c r="C107" s="323"/>
      <c r="E107" s="231" t="s">
        <v>1262</v>
      </c>
      <c r="F107" s="361" t="s">
        <v>611</v>
      </c>
      <c r="G107" s="361"/>
      <c r="H107" s="361"/>
      <c r="I107" s="361"/>
      <c r="J107" s="361"/>
      <c r="K107" s="111" t="s">
        <v>625</v>
      </c>
      <c r="L107" s="361" t="s">
        <v>632</v>
      </c>
      <c r="M107" s="361"/>
      <c r="N107" s="361"/>
      <c r="O107" s="361"/>
      <c r="P107" s="232"/>
    </row>
    <row r="108" spans="1:16" ht="60" x14ac:dyDescent="0.25">
      <c r="A108" s="274" t="s">
        <v>1337</v>
      </c>
      <c r="B108" s="247"/>
      <c r="C108" s="323"/>
      <c r="E108" s="231" t="s">
        <v>1263</v>
      </c>
      <c r="F108" s="361" t="s">
        <v>1326</v>
      </c>
      <c r="G108" s="598"/>
      <c r="H108" s="598"/>
      <c r="I108" s="598"/>
      <c r="J108" s="598"/>
      <c r="K108" s="111" t="s">
        <v>626</v>
      </c>
      <c r="L108" s="361" t="s">
        <v>1327</v>
      </c>
      <c r="M108" s="361"/>
      <c r="N108" s="361"/>
      <c r="O108" s="361"/>
      <c r="P108" s="232"/>
    </row>
    <row r="109" spans="1:16" x14ac:dyDescent="0.25">
      <c r="A109" s="274" t="s">
        <v>1337</v>
      </c>
      <c r="B109" s="247"/>
      <c r="C109" s="323"/>
      <c r="E109" s="230"/>
      <c r="F109" s="361" t="s">
        <v>612</v>
      </c>
      <c r="G109" s="361"/>
      <c r="H109" s="361"/>
      <c r="I109" s="439"/>
      <c r="J109" s="439"/>
      <c r="K109" s="111" t="s">
        <v>627</v>
      </c>
      <c r="L109" s="361" t="s">
        <v>633</v>
      </c>
      <c r="M109" s="439"/>
      <c r="N109" s="439"/>
      <c r="O109" s="439"/>
      <c r="P109" s="232"/>
    </row>
    <row r="110" spans="1:16" ht="120" x14ac:dyDescent="0.25">
      <c r="A110" s="274" t="s">
        <v>1337</v>
      </c>
      <c r="B110" s="247"/>
      <c r="C110" s="323"/>
      <c r="E110" s="231" t="s">
        <v>1264</v>
      </c>
      <c r="F110" s="361" t="s">
        <v>613</v>
      </c>
      <c r="G110" s="361"/>
      <c r="H110" s="361"/>
      <c r="I110" s="439"/>
      <c r="J110" s="439"/>
      <c r="K110" s="111" t="s">
        <v>628</v>
      </c>
      <c r="L110" s="361" t="s">
        <v>898</v>
      </c>
      <c r="M110" s="439"/>
      <c r="N110" s="439"/>
      <c r="O110" s="439"/>
      <c r="P110" s="232"/>
    </row>
    <row r="111" spans="1:16" x14ac:dyDescent="0.25">
      <c r="A111" s="274" t="s">
        <v>1337</v>
      </c>
      <c r="B111" s="247"/>
      <c r="C111" s="323"/>
      <c r="E111" s="230"/>
      <c r="F111" s="370" t="s">
        <v>614</v>
      </c>
      <c r="G111" s="370"/>
      <c r="H111" s="370"/>
      <c r="I111" s="370"/>
      <c r="J111" s="370"/>
      <c r="K111" s="370"/>
      <c r="L111" s="370"/>
      <c r="M111" s="370"/>
      <c r="N111" s="370"/>
      <c r="O111" s="370"/>
      <c r="P111" s="370"/>
    </row>
    <row r="112" spans="1:16" x14ac:dyDescent="0.25">
      <c r="A112" s="274" t="s">
        <v>1337</v>
      </c>
      <c r="B112" s="247"/>
      <c r="C112" s="323"/>
      <c r="E112" s="230"/>
      <c r="F112" s="361" t="s">
        <v>615</v>
      </c>
      <c r="G112" s="361"/>
      <c r="H112" s="361"/>
      <c r="I112" s="439"/>
      <c r="J112" s="439"/>
      <c r="K112" s="111" t="s">
        <v>629</v>
      </c>
      <c r="L112" s="361" t="s">
        <v>634</v>
      </c>
      <c r="M112" s="439"/>
      <c r="N112" s="439"/>
      <c r="O112" s="439"/>
      <c r="P112" s="232"/>
    </row>
    <row r="113" spans="1:16" ht="60" x14ac:dyDescent="0.25">
      <c r="A113" s="274" t="s">
        <v>1337</v>
      </c>
      <c r="B113" s="247"/>
      <c r="C113" s="323"/>
      <c r="E113" s="231" t="s">
        <v>1263</v>
      </c>
      <c r="F113" s="361" t="s">
        <v>616</v>
      </c>
      <c r="G113" s="361"/>
      <c r="H113" s="361"/>
      <c r="I113" s="439"/>
      <c r="J113" s="439"/>
      <c r="K113" s="111" t="s">
        <v>630</v>
      </c>
      <c r="L113" s="361" t="s">
        <v>635</v>
      </c>
      <c r="M113" s="439"/>
      <c r="N113" s="439"/>
      <c r="O113" s="439"/>
      <c r="P113" s="232"/>
    </row>
    <row r="114" spans="1:16" x14ac:dyDescent="0.25">
      <c r="A114" s="274" t="s">
        <v>1337</v>
      </c>
      <c r="B114" s="247"/>
      <c r="C114" s="323"/>
      <c r="E114" s="230"/>
      <c r="F114" s="361" t="s">
        <v>617</v>
      </c>
      <c r="G114" s="361"/>
      <c r="H114" s="361"/>
      <c r="I114" s="439"/>
      <c r="J114" s="439"/>
      <c r="K114" s="111" t="s">
        <v>629</v>
      </c>
      <c r="L114" s="361" t="s">
        <v>636</v>
      </c>
      <c r="M114" s="439"/>
      <c r="N114" s="439"/>
      <c r="O114" s="439"/>
      <c r="P114" s="232"/>
    </row>
    <row r="115" spans="1:16" ht="60" customHeight="1" x14ac:dyDescent="0.25">
      <c r="A115" s="661" t="s">
        <v>1622</v>
      </c>
      <c r="B115" s="247" t="s">
        <v>1515</v>
      </c>
      <c r="C115" s="323" t="s">
        <v>1516</v>
      </c>
      <c r="E115" s="231" t="s">
        <v>1263</v>
      </c>
      <c r="F115" s="562" t="s">
        <v>618</v>
      </c>
      <c r="G115" s="552"/>
      <c r="H115" s="552"/>
      <c r="I115" s="563"/>
      <c r="J115" s="564"/>
      <c r="K115" s="111" t="s">
        <v>630</v>
      </c>
      <c r="L115" s="361" t="s">
        <v>1646</v>
      </c>
      <c r="M115" s="361"/>
      <c r="N115" s="361"/>
      <c r="O115" s="361"/>
      <c r="P115" s="232"/>
    </row>
    <row r="116" spans="1:16" ht="15" customHeight="1" x14ac:dyDescent="0.25">
      <c r="A116" s="274" t="s">
        <v>1337</v>
      </c>
      <c r="B116" s="247"/>
      <c r="C116" s="323"/>
      <c r="E116" s="230"/>
      <c r="F116" s="562" t="s">
        <v>619</v>
      </c>
      <c r="G116" s="563"/>
      <c r="H116" s="563"/>
      <c r="I116" s="563"/>
      <c r="J116" s="564"/>
      <c r="K116" s="111" t="s">
        <v>629</v>
      </c>
      <c r="L116" s="361" t="s">
        <v>637</v>
      </c>
      <c r="M116" s="439"/>
      <c r="N116" s="439"/>
      <c r="O116" s="439"/>
      <c r="P116" s="232"/>
    </row>
    <row r="117" spans="1:16" ht="60" customHeight="1" x14ac:dyDescent="0.25">
      <c r="A117" s="661" t="s">
        <v>1622</v>
      </c>
      <c r="B117" s="247" t="s">
        <v>1515</v>
      </c>
      <c r="C117" s="323" t="s">
        <v>1516</v>
      </c>
      <c r="E117" s="231" t="s">
        <v>1263</v>
      </c>
      <c r="F117" s="562" t="s">
        <v>620</v>
      </c>
      <c r="G117" s="552"/>
      <c r="H117" s="552"/>
      <c r="I117" s="563"/>
      <c r="J117" s="564"/>
      <c r="K117" s="111" t="s">
        <v>630</v>
      </c>
      <c r="L117" s="361" t="s">
        <v>1646</v>
      </c>
      <c r="M117" s="439"/>
      <c r="N117" s="439"/>
      <c r="O117" s="439"/>
      <c r="P117" s="232"/>
    </row>
    <row r="118" spans="1:16" ht="15" customHeight="1" x14ac:dyDescent="0.25">
      <c r="A118" s="274" t="s">
        <v>1337</v>
      </c>
      <c r="B118" s="247"/>
      <c r="C118" s="323"/>
      <c r="E118" s="230"/>
      <c r="F118" s="562" t="s">
        <v>621</v>
      </c>
      <c r="G118" s="552"/>
      <c r="H118" s="552"/>
      <c r="I118" s="563"/>
      <c r="J118" s="564"/>
      <c r="K118" s="111" t="s">
        <v>629</v>
      </c>
      <c r="L118" s="361" t="s">
        <v>638</v>
      </c>
      <c r="M118" s="439"/>
      <c r="N118" s="439"/>
      <c r="O118" s="439"/>
      <c r="P118" s="232"/>
    </row>
    <row r="119" spans="1:16" ht="60" customHeight="1" x14ac:dyDescent="0.25">
      <c r="A119" s="274" t="s">
        <v>1337</v>
      </c>
      <c r="B119" s="247"/>
      <c r="C119" s="323"/>
      <c r="E119" s="231" t="s">
        <v>1263</v>
      </c>
      <c r="F119" s="562" t="s">
        <v>622</v>
      </c>
      <c r="G119" s="552"/>
      <c r="H119" s="552"/>
      <c r="I119" s="563"/>
      <c r="J119" s="564"/>
      <c r="K119" s="111" t="s">
        <v>630</v>
      </c>
      <c r="L119" s="361" t="s">
        <v>641</v>
      </c>
      <c r="M119" s="439"/>
      <c r="N119" s="439"/>
      <c r="O119" s="439"/>
      <c r="P119" s="232"/>
    </row>
    <row r="120" spans="1:16" ht="60" customHeight="1" x14ac:dyDescent="0.25">
      <c r="A120" s="274" t="s">
        <v>1337</v>
      </c>
      <c r="B120" s="247"/>
      <c r="C120" s="323"/>
      <c r="E120" s="231" t="s">
        <v>1263</v>
      </c>
      <c r="F120" s="562" t="s">
        <v>1067</v>
      </c>
      <c r="G120" s="552"/>
      <c r="H120" s="552"/>
      <c r="I120" s="563"/>
      <c r="J120" s="564"/>
      <c r="K120" s="111" t="s">
        <v>630</v>
      </c>
      <c r="L120" s="361" t="s">
        <v>1068</v>
      </c>
      <c r="M120" s="439"/>
      <c r="N120" s="439"/>
      <c r="O120" s="439"/>
      <c r="P120" s="232"/>
    </row>
    <row r="121" spans="1:16" ht="15" customHeight="1" x14ac:dyDescent="0.25">
      <c r="A121" s="274" t="s">
        <v>1337</v>
      </c>
      <c r="B121" s="247"/>
      <c r="C121" s="323"/>
      <c r="E121" s="230"/>
      <c r="F121" s="562" t="s">
        <v>639</v>
      </c>
      <c r="G121" s="552"/>
      <c r="H121" s="552"/>
      <c r="I121" s="563"/>
      <c r="J121" s="564"/>
      <c r="K121" s="111" t="s">
        <v>629</v>
      </c>
      <c r="L121" s="361" t="s">
        <v>642</v>
      </c>
      <c r="M121" s="439"/>
      <c r="N121" s="439"/>
      <c r="O121" s="439"/>
      <c r="P121" s="232"/>
    </row>
    <row r="122" spans="1:16" ht="60" customHeight="1" x14ac:dyDescent="0.25">
      <c r="A122" s="274" t="s">
        <v>1337</v>
      </c>
      <c r="B122" s="247"/>
      <c r="C122" s="323"/>
      <c r="E122" s="231" t="s">
        <v>1263</v>
      </c>
      <c r="F122" s="562" t="s">
        <v>640</v>
      </c>
      <c r="G122" s="552"/>
      <c r="H122" s="552"/>
      <c r="I122" s="563"/>
      <c r="J122" s="564"/>
      <c r="K122" s="111" t="s">
        <v>630</v>
      </c>
      <c r="L122" s="361" t="s">
        <v>1401</v>
      </c>
      <c r="M122" s="439"/>
      <c r="N122" s="439"/>
      <c r="O122" s="439"/>
      <c r="P122" s="232"/>
    </row>
    <row r="123" spans="1:16" ht="30" customHeight="1" x14ac:dyDescent="0.25">
      <c r="A123" s="661" t="s">
        <v>1622</v>
      </c>
      <c r="B123" s="247" t="s">
        <v>1515</v>
      </c>
      <c r="C123" s="323" t="s">
        <v>1517</v>
      </c>
      <c r="E123" s="230"/>
      <c r="F123" s="562" t="s">
        <v>1647</v>
      </c>
      <c r="G123" s="552"/>
      <c r="H123" s="552"/>
      <c r="I123" s="563"/>
      <c r="J123" s="564"/>
      <c r="K123" s="111" t="s">
        <v>1644</v>
      </c>
      <c r="L123" s="361" t="s">
        <v>1643</v>
      </c>
      <c r="M123" s="439"/>
      <c r="N123" s="439"/>
      <c r="O123" s="439"/>
      <c r="P123" s="232"/>
    </row>
    <row r="124" spans="1:16" ht="38.450000000000003" customHeight="1" thickBot="1" x14ac:dyDescent="0.3">
      <c r="A124" s="661" t="s">
        <v>1622</v>
      </c>
      <c r="B124" s="247" t="s">
        <v>1564</v>
      </c>
      <c r="C124" s="323" t="s">
        <v>1565</v>
      </c>
      <c r="E124" s="230"/>
      <c r="F124" s="569" t="s">
        <v>623</v>
      </c>
      <c r="G124" s="570"/>
      <c r="H124" s="570"/>
      <c r="I124" s="571"/>
      <c r="J124" s="572"/>
      <c r="K124" s="288" t="s">
        <v>631</v>
      </c>
      <c r="L124" s="573" t="s">
        <v>1645</v>
      </c>
      <c r="M124" s="574"/>
      <c r="N124" s="574"/>
      <c r="O124" s="574"/>
      <c r="P124" s="232"/>
    </row>
    <row r="125" spans="1:16" x14ac:dyDescent="0.25">
      <c r="A125" s="274" t="s">
        <v>1337</v>
      </c>
      <c r="B125" s="247"/>
      <c r="C125" s="322"/>
      <c r="E125" s="230"/>
      <c r="F125" s="133"/>
      <c r="G125" s="133"/>
      <c r="H125" s="133"/>
      <c r="I125" s="133"/>
      <c r="J125" s="133"/>
      <c r="K125" s="133"/>
      <c r="L125" s="133"/>
      <c r="M125" s="133"/>
      <c r="N125" s="133"/>
      <c r="O125" s="133"/>
      <c r="P125" s="95"/>
    </row>
    <row r="126" spans="1:16" x14ac:dyDescent="0.25">
      <c r="A126" s="274" t="s">
        <v>1337</v>
      </c>
      <c r="B126" s="247"/>
      <c r="C126" s="323"/>
      <c r="E126" s="230"/>
      <c r="F126" s="597" t="s">
        <v>1211</v>
      </c>
      <c r="G126" s="597"/>
      <c r="H126" s="597"/>
      <c r="I126" s="597"/>
      <c r="J126" s="597"/>
      <c r="K126" s="597"/>
      <c r="L126" s="597"/>
      <c r="M126" s="597"/>
      <c r="N126" s="597"/>
      <c r="O126" s="597"/>
      <c r="P126" s="597"/>
    </row>
    <row r="127" spans="1:16" ht="22.5" x14ac:dyDescent="0.25">
      <c r="A127" s="274" t="s">
        <v>1337</v>
      </c>
      <c r="B127" s="247"/>
      <c r="C127" s="323"/>
      <c r="E127" s="230"/>
      <c r="F127" s="370" t="s">
        <v>643</v>
      </c>
      <c r="G127" s="370"/>
      <c r="H127" s="370"/>
      <c r="I127" s="370"/>
      <c r="J127" s="370"/>
      <c r="K127" s="250" t="s">
        <v>607</v>
      </c>
      <c r="L127" s="370" t="s">
        <v>608</v>
      </c>
      <c r="M127" s="370"/>
      <c r="N127" s="370"/>
      <c r="O127" s="370"/>
      <c r="P127" s="112" t="s">
        <v>609</v>
      </c>
    </row>
    <row r="128" spans="1:16" x14ac:dyDescent="0.25">
      <c r="A128" s="274" t="s">
        <v>1337</v>
      </c>
      <c r="B128" s="247"/>
      <c r="C128" s="323"/>
      <c r="E128" s="230"/>
      <c r="F128" s="361" t="s">
        <v>644</v>
      </c>
      <c r="G128" s="361"/>
      <c r="H128" s="361"/>
      <c r="I128" s="361"/>
      <c r="J128" s="361"/>
      <c r="K128" s="111" t="s">
        <v>653</v>
      </c>
      <c r="L128" s="361" t="s">
        <v>663</v>
      </c>
      <c r="M128" s="361"/>
      <c r="N128" s="361"/>
      <c r="O128" s="361"/>
      <c r="P128" s="232"/>
    </row>
    <row r="129" spans="1:16" ht="30" x14ac:dyDescent="0.25">
      <c r="A129" s="274" t="s">
        <v>1337</v>
      </c>
      <c r="B129" s="247"/>
      <c r="C129" s="323"/>
      <c r="E129" s="231" t="s">
        <v>1262</v>
      </c>
      <c r="F129" s="361" t="s">
        <v>645</v>
      </c>
      <c r="G129" s="361"/>
      <c r="H129" s="361"/>
      <c r="I129" s="361"/>
      <c r="J129" s="361"/>
      <c r="K129" s="111" t="s">
        <v>654</v>
      </c>
      <c r="L129" s="361" t="s">
        <v>664</v>
      </c>
      <c r="M129" s="361"/>
      <c r="N129" s="361"/>
      <c r="O129" s="361"/>
      <c r="P129" s="232"/>
    </row>
    <row r="130" spans="1:16" x14ac:dyDescent="0.25">
      <c r="A130" s="274" t="s">
        <v>1337</v>
      </c>
      <c r="B130" s="247"/>
      <c r="C130" s="323"/>
      <c r="E130" s="230"/>
      <c r="F130" s="361" t="s">
        <v>646</v>
      </c>
      <c r="G130" s="361"/>
      <c r="H130" s="361"/>
      <c r="I130" s="361"/>
      <c r="J130" s="361"/>
      <c r="K130" s="111" t="s">
        <v>655</v>
      </c>
      <c r="L130" s="361" t="s">
        <v>838</v>
      </c>
      <c r="M130" s="361"/>
      <c r="N130" s="361"/>
      <c r="O130" s="361"/>
      <c r="P130" s="232"/>
    </row>
    <row r="131" spans="1:16" x14ac:dyDescent="0.25">
      <c r="A131" s="274" t="s">
        <v>1337</v>
      </c>
      <c r="B131" s="247"/>
      <c r="C131" s="323"/>
      <c r="E131" s="230"/>
      <c r="F131" s="361" t="s">
        <v>647</v>
      </c>
      <c r="G131" s="361"/>
      <c r="H131" s="361"/>
      <c r="I131" s="361"/>
      <c r="J131" s="361"/>
      <c r="K131" s="111" t="s">
        <v>656</v>
      </c>
      <c r="L131" s="361" t="s">
        <v>835</v>
      </c>
      <c r="M131" s="361"/>
      <c r="N131" s="361"/>
      <c r="O131" s="361"/>
      <c r="P131" s="232"/>
    </row>
    <row r="132" spans="1:16" x14ac:dyDescent="0.25">
      <c r="A132" s="274" t="s">
        <v>1337</v>
      </c>
      <c r="B132" s="247"/>
      <c r="C132" s="323"/>
      <c r="E132" s="230"/>
      <c r="F132" s="361" t="s">
        <v>648</v>
      </c>
      <c r="G132" s="361"/>
      <c r="H132" s="361"/>
      <c r="I132" s="361"/>
      <c r="J132" s="361"/>
      <c r="K132" s="111" t="s">
        <v>657</v>
      </c>
      <c r="L132" s="361" t="s">
        <v>836</v>
      </c>
      <c r="M132" s="361"/>
      <c r="N132" s="361"/>
      <c r="O132" s="361"/>
      <c r="P132" s="232"/>
    </row>
    <row r="133" spans="1:16" x14ac:dyDescent="0.25">
      <c r="A133" s="274" t="s">
        <v>1337</v>
      </c>
      <c r="B133" s="247"/>
      <c r="C133" s="323"/>
      <c r="E133" s="230"/>
      <c r="F133" s="361" t="s">
        <v>649</v>
      </c>
      <c r="G133" s="361"/>
      <c r="H133" s="361"/>
      <c r="I133" s="361"/>
      <c r="J133" s="361"/>
      <c r="K133" s="111" t="s">
        <v>658</v>
      </c>
      <c r="L133" s="361" t="s">
        <v>665</v>
      </c>
      <c r="M133" s="361"/>
      <c r="N133" s="361"/>
      <c r="O133" s="361"/>
      <c r="P133" s="232"/>
    </row>
    <row r="134" spans="1:16" ht="30" x14ac:dyDescent="0.25">
      <c r="A134" s="274" t="s">
        <v>1337</v>
      </c>
      <c r="B134" s="247"/>
      <c r="C134" s="323"/>
      <c r="E134" s="231" t="s">
        <v>1262</v>
      </c>
      <c r="F134" s="361" t="s">
        <v>650</v>
      </c>
      <c r="G134" s="361"/>
      <c r="H134" s="361"/>
      <c r="I134" s="361"/>
      <c r="J134" s="361"/>
      <c r="K134" s="111" t="s">
        <v>659</v>
      </c>
      <c r="L134" s="361" t="s">
        <v>664</v>
      </c>
      <c r="M134" s="361"/>
      <c r="N134" s="361"/>
      <c r="O134" s="361"/>
      <c r="P134" s="232"/>
    </row>
    <row r="135" spans="1:16" x14ac:dyDescent="0.25">
      <c r="A135" s="274" t="s">
        <v>1337</v>
      </c>
      <c r="B135" s="247"/>
      <c r="C135" s="323"/>
      <c r="E135" s="230"/>
      <c r="F135" s="361" t="s">
        <v>651</v>
      </c>
      <c r="G135" s="361"/>
      <c r="H135" s="361"/>
      <c r="I135" s="361"/>
      <c r="J135" s="361"/>
      <c r="K135" s="111" t="s">
        <v>660</v>
      </c>
      <c r="L135" s="361" t="s">
        <v>666</v>
      </c>
      <c r="M135" s="361"/>
      <c r="N135" s="361"/>
      <c r="O135" s="361"/>
      <c r="P135" s="232"/>
    </row>
    <row r="136" spans="1:16" x14ac:dyDescent="0.25">
      <c r="A136" s="274" t="s">
        <v>1337</v>
      </c>
      <c r="B136" s="247"/>
      <c r="C136" s="323"/>
      <c r="E136" s="230"/>
      <c r="F136" s="361" t="s">
        <v>447</v>
      </c>
      <c r="G136" s="361"/>
      <c r="H136" s="361"/>
      <c r="I136" s="361"/>
      <c r="J136" s="361"/>
      <c r="K136" s="111" t="s">
        <v>661</v>
      </c>
      <c r="L136" s="361" t="s">
        <v>666</v>
      </c>
      <c r="M136" s="361"/>
      <c r="N136" s="361"/>
      <c r="O136" s="361"/>
      <c r="P136" s="232"/>
    </row>
    <row r="137" spans="1:16" x14ac:dyDescent="0.25">
      <c r="A137" s="274" t="s">
        <v>1337</v>
      </c>
      <c r="B137" s="247"/>
      <c r="C137" s="323"/>
      <c r="E137" s="230"/>
      <c r="F137" s="361" t="s">
        <v>652</v>
      </c>
      <c r="G137" s="361"/>
      <c r="H137" s="361"/>
      <c r="I137" s="361"/>
      <c r="J137" s="361"/>
      <c r="K137" s="111" t="s">
        <v>662</v>
      </c>
      <c r="L137" s="361" t="s">
        <v>667</v>
      </c>
      <c r="M137" s="361"/>
      <c r="N137" s="361"/>
      <c r="O137" s="361"/>
      <c r="P137" s="232"/>
    </row>
    <row r="138" spans="1:16" ht="15.75" thickBot="1" x14ac:dyDescent="0.3">
      <c r="A138" s="274" t="s">
        <v>1337</v>
      </c>
      <c r="B138" s="247"/>
      <c r="C138" s="323"/>
      <c r="E138" s="230"/>
      <c r="F138" s="133"/>
      <c r="G138" s="133"/>
      <c r="H138" s="133"/>
      <c r="I138" s="133"/>
      <c r="J138" s="133"/>
      <c r="K138" s="133"/>
      <c r="L138" s="133"/>
      <c r="M138" s="133"/>
      <c r="N138" s="133"/>
      <c r="O138" s="133"/>
      <c r="P138" s="95"/>
    </row>
    <row r="139" spans="1:16" x14ac:dyDescent="0.25">
      <c r="A139" s="274" t="s">
        <v>1337</v>
      </c>
      <c r="B139" s="247"/>
      <c r="C139" s="322"/>
      <c r="E139" s="230"/>
      <c r="F139" s="581" t="s">
        <v>47</v>
      </c>
      <c r="G139" s="582"/>
      <c r="H139" s="582"/>
      <c r="I139" s="582"/>
      <c r="J139" s="582"/>
      <c r="K139" s="582"/>
      <c r="L139" s="582"/>
      <c r="M139" s="582"/>
      <c r="N139" s="582"/>
      <c r="O139" s="582"/>
      <c r="P139" s="582"/>
    </row>
    <row r="140" spans="1:16" ht="22.5" x14ac:dyDescent="0.25">
      <c r="A140" s="274" t="s">
        <v>1337</v>
      </c>
      <c r="B140" s="247"/>
      <c r="C140" s="323"/>
      <c r="E140" s="230"/>
      <c r="F140" s="566" t="s">
        <v>643</v>
      </c>
      <c r="G140" s="370"/>
      <c r="H140" s="370"/>
      <c r="I140" s="370"/>
      <c r="J140" s="370"/>
      <c r="K140" s="250" t="s">
        <v>607</v>
      </c>
      <c r="L140" s="370" t="s">
        <v>608</v>
      </c>
      <c r="M140" s="370"/>
      <c r="N140" s="370"/>
      <c r="O140" s="370"/>
      <c r="P140" s="291" t="s">
        <v>609</v>
      </c>
    </row>
    <row r="141" spans="1:16" x14ac:dyDescent="0.25">
      <c r="A141" s="274" t="s">
        <v>1337</v>
      </c>
      <c r="B141" s="247"/>
      <c r="C141" s="323"/>
      <c r="E141" s="230"/>
      <c r="F141" s="578" t="s">
        <v>644</v>
      </c>
      <c r="G141" s="361"/>
      <c r="H141" s="361"/>
      <c r="I141" s="361"/>
      <c r="J141" s="361"/>
      <c r="K141" s="111" t="s">
        <v>653</v>
      </c>
      <c r="L141" s="361" t="s">
        <v>668</v>
      </c>
      <c r="M141" s="361"/>
      <c r="N141" s="361"/>
      <c r="O141" s="361"/>
      <c r="P141" s="285"/>
    </row>
    <row r="142" spans="1:16" x14ac:dyDescent="0.25">
      <c r="A142" s="274" t="s">
        <v>1337</v>
      </c>
      <c r="B142" s="247"/>
      <c r="C142" s="323"/>
      <c r="E142" s="230"/>
      <c r="F142" s="578" t="s">
        <v>646</v>
      </c>
      <c r="G142" s="361"/>
      <c r="H142" s="361"/>
      <c r="I142" s="361"/>
      <c r="J142" s="361"/>
      <c r="K142" s="111" t="s">
        <v>669</v>
      </c>
      <c r="L142" s="361" t="s">
        <v>837</v>
      </c>
      <c r="M142" s="361"/>
      <c r="N142" s="361"/>
      <c r="O142" s="361"/>
      <c r="P142" s="285"/>
    </row>
    <row r="143" spans="1:16" x14ac:dyDescent="0.25">
      <c r="A143" s="274" t="s">
        <v>1337</v>
      </c>
      <c r="B143" s="247"/>
      <c r="C143" s="323"/>
      <c r="E143" s="230"/>
      <c r="F143" s="578" t="s">
        <v>647</v>
      </c>
      <c r="G143" s="361"/>
      <c r="H143" s="361"/>
      <c r="I143" s="361"/>
      <c r="J143" s="361"/>
      <c r="K143" s="111" t="s">
        <v>656</v>
      </c>
      <c r="L143" s="361" t="s">
        <v>835</v>
      </c>
      <c r="M143" s="361"/>
      <c r="N143" s="361"/>
      <c r="O143" s="361"/>
      <c r="P143" s="285"/>
    </row>
    <row r="144" spans="1:16" x14ac:dyDescent="0.25">
      <c r="A144" s="274" t="s">
        <v>1337</v>
      </c>
      <c r="B144" s="247"/>
      <c r="C144" s="323"/>
      <c r="E144" s="230"/>
      <c r="F144" s="578" t="s">
        <v>671</v>
      </c>
      <c r="G144" s="361"/>
      <c r="H144" s="361"/>
      <c r="I144" s="361"/>
      <c r="J144" s="361"/>
      <c r="K144" s="111" t="s">
        <v>670</v>
      </c>
      <c r="L144" s="361" t="s">
        <v>665</v>
      </c>
      <c r="M144" s="361"/>
      <c r="N144" s="361"/>
      <c r="O144" s="361"/>
      <c r="P144" s="285"/>
    </row>
    <row r="145" spans="1:16" x14ac:dyDescent="0.25">
      <c r="A145" s="274" t="s">
        <v>1337</v>
      </c>
      <c r="B145" s="247"/>
      <c r="C145" s="323"/>
      <c r="E145" s="230"/>
      <c r="F145" s="578" t="s">
        <v>651</v>
      </c>
      <c r="G145" s="361"/>
      <c r="H145" s="361"/>
      <c r="I145" s="361"/>
      <c r="J145" s="361"/>
      <c r="K145" s="111" t="s">
        <v>673</v>
      </c>
      <c r="L145" s="361" t="s">
        <v>666</v>
      </c>
      <c r="M145" s="361"/>
      <c r="N145" s="361"/>
      <c r="O145" s="361"/>
      <c r="P145" s="285"/>
    </row>
    <row r="146" spans="1:16" ht="30" x14ac:dyDescent="0.25">
      <c r="A146" s="274" t="s">
        <v>1337</v>
      </c>
      <c r="B146" s="247"/>
      <c r="C146" s="323"/>
      <c r="E146" s="231" t="s">
        <v>1262</v>
      </c>
      <c r="F146" s="578" t="s">
        <v>672</v>
      </c>
      <c r="G146" s="361"/>
      <c r="H146" s="361"/>
      <c r="I146" s="361"/>
      <c r="J146" s="361"/>
      <c r="K146" s="111" t="s">
        <v>674</v>
      </c>
      <c r="L146" s="361" t="s">
        <v>664</v>
      </c>
      <c r="M146" s="361"/>
      <c r="N146" s="361"/>
      <c r="O146" s="361"/>
      <c r="P146" s="285"/>
    </row>
    <row r="147" spans="1:16" x14ac:dyDescent="0.25">
      <c r="A147" s="274" t="s">
        <v>1337</v>
      </c>
      <c r="B147" s="247"/>
      <c r="C147" s="323"/>
      <c r="E147" s="230"/>
      <c r="F147" s="578" t="s">
        <v>447</v>
      </c>
      <c r="G147" s="361"/>
      <c r="H147" s="361"/>
      <c r="I147" s="361"/>
      <c r="J147" s="361"/>
      <c r="K147" s="111" t="s">
        <v>675</v>
      </c>
      <c r="L147" s="361" t="s">
        <v>676</v>
      </c>
      <c r="M147" s="361"/>
      <c r="N147" s="361"/>
      <c r="O147" s="361"/>
      <c r="P147" s="285"/>
    </row>
    <row r="148" spans="1:16" ht="15.75" thickBot="1" x14ac:dyDescent="0.3">
      <c r="A148" s="274" t="s">
        <v>1337</v>
      </c>
      <c r="B148" s="247"/>
      <c r="C148" s="323"/>
      <c r="E148" s="230"/>
      <c r="F148" s="586" t="s">
        <v>652</v>
      </c>
      <c r="G148" s="573"/>
      <c r="H148" s="573"/>
      <c r="I148" s="573"/>
      <c r="J148" s="573"/>
      <c r="K148" s="288" t="s">
        <v>662</v>
      </c>
      <c r="L148" s="573" t="s">
        <v>667</v>
      </c>
      <c r="M148" s="573"/>
      <c r="N148" s="573"/>
      <c r="O148" s="573"/>
      <c r="P148" s="292"/>
    </row>
    <row r="149" spans="1:16" ht="15.75" thickBot="1" x14ac:dyDescent="0.3">
      <c r="A149" s="274" t="s">
        <v>1337</v>
      </c>
      <c r="B149" s="247"/>
      <c r="C149" s="323"/>
      <c r="E149" s="230"/>
      <c r="F149" s="289"/>
      <c r="G149" s="289"/>
      <c r="H149" s="289"/>
      <c r="I149" s="289"/>
      <c r="J149" s="289"/>
      <c r="K149" s="289"/>
      <c r="L149" s="289"/>
      <c r="M149" s="289"/>
      <c r="N149" s="289"/>
      <c r="O149" s="289"/>
      <c r="P149" s="274"/>
    </row>
    <row r="150" spans="1:16" x14ac:dyDescent="0.25">
      <c r="A150" s="274" t="s">
        <v>1337</v>
      </c>
      <c r="B150" s="247"/>
      <c r="C150" s="323"/>
      <c r="E150" s="230"/>
      <c r="F150" s="581" t="s">
        <v>1163</v>
      </c>
      <c r="G150" s="582"/>
      <c r="H150" s="582"/>
      <c r="I150" s="582"/>
      <c r="J150" s="582"/>
      <c r="K150" s="582"/>
      <c r="L150" s="582"/>
      <c r="M150" s="582"/>
      <c r="N150" s="582"/>
      <c r="O150" s="582"/>
      <c r="P150" s="582"/>
    </row>
    <row r="151" spans="1:16" ht="22.5" x14ac:dyDescent="0.25">
      <c r="A151" s="274" t="s">
        <v>1337</v>
      </c>
      <c r="B151" s="247"/>
      <c r="C151" s="322"/>
      <c r="E151" s="230"/>
      <c r="F151" s="566" t="s">
        <v>643</v>
      </c>
      <c r="G151" s="370"/>
      <c r="H151" s="370"/>
      <c r="I151" s="370"/>
      <c r="J151" s="370"/>
      <c r="K151" s="250" t="s">
        <v>607</v>
      </c>
      <c r="L151" s="370" t="s">
        <v>608</v>
      </c>
      <c r="M151" s="370"/>
      <c r="N151" s="370"/>
      <c r="O151" s="370"/>
      <c r="P151" s="291" t="s">
        <v>609</v>
      </c>
    </row>
    <row r="152" spans="1:16" x14ac:dyDescent="0.25">
      <c r="A152" s="274" t="s">
        <v>1337</v>
      </c>
      <c r="B152" s="247"/>
      <c r="C152" s="323"/>
      <c r="E152" s="230"/>
      <c r="F152" s="578" t="s">
        <v>644</v>
      </c>
      <c r="G152" s="361"/>
      <c r="H152" s="361"/>
      <c r="I152" s="361"/>
      <c r="J152" s="361"/>
      <c r="K152" s="111" t="s">
        <v>653</v>
      </c>
      <c r="L152" s="361" t="s">
        <v>677</v>
      </c>
      <c r="M152" s="361"/>
      <c r="N152" s="361"/>
      <c r="O152" s="361"/>
      <c r="P152" s="285"/>
    </row>
    <row r="153" spans="1:16" x14ac:dyDescent="0.25">
      <c r="A153" s="274" t="s">
        <v>1337</v>
      </c>
      <c r="B153" s="247"/>
      <c r="C153" s="323"/>
      <c r="E153" s="230"/>
      <c r="F153" s="578" t="s">
        <v>1045</v>
      </c>
      <c r="G153" s="361"/>
      <c r="H153" s="361"/>
      <c r="I153" s="361"/>
      <c r="J153" s="361"/>
      <c r="K153" s="111" t="s">
        <v>678</v>
      </c>
      <c r="L153" s="361" t="s">
        <v>666</v>
      </c>
      <c r="M153" s="361"/>
      <c r="N153" s="361"/>
      <c r="O153" s="361"/>
      <c r="P153" s="285"/>
    </row>
    <row r="154" spans="1:16" x14ac:dyDescent="0.25">
      <c r="A154" s="274" t="s">
        <v>1337</v>
      </c>
      <c r="B154" s="247"/>
      <c r="C154" s="323"/>
      <c r="E154" s="230"/>
      <c r="F154" s="578" t="s">
        <v>681</v>
      </c>
      <c r="G154" s="361"/>
      <c r="H154" s="361"/>
      <c r="I154" s="361"/>
      <c r="J154" s="361"/>
      <c r="K154" s="111" t="s">
        <v>679</v>
      </c>
      <c r="L154" s="361" t="s">
        <v>683</v>
      </c>
      <c r="M154" s="361"/>
      <c r="N154" s="361"/>
      <c r="O154" s="361"/>
      <c r="P154" s="285"/>
    </row>
    <row r="155" spans="1:16" x14ac:dyDescent="0.25">
      <c r="A155" s="274" t="s">
        <v>1337</v>
      </c>
      <c r="B155" s="247"/>
      <c r="C155" s="323"/>
      <c r="E155" s="230"/>
      <c r="F155" s="578" t="s">
        <v>682</v>
      </c>
      <c r="G155" s="361"/>
      <c r="H155" s="361"/>
      <c r="I155" s="361"/>
      <c r="J155" s="361"/>
      <c r="K155" s="111" t="s">
        <v>680</v>
      </c>
      <c r="L155" s="361" t="s">
        <v>684</v>
      </c>
      <c r="M155" s="361"/>
      <c r="N155" s="361"/>
      <c r="O155" s="361"/>
      <c r="P155" s="285"/>
    </row>
    <row r="156" spans="1:16" x14ac:dyDescent="0.25">
      <c r="A156" s="274" t="s">
        <v>1337</v>
      </c>
      <c r="B156" s="247"/>
      <c r="C156" s="323"/>
      <c r="E156" s="230"/>
      <c r="F156" s="578" t="s">
        <v>789</v>
      </c>
      <c r="G156" s="361"/>
      <c r="H156" s="361"/>
      <c r="I156" s="361"/>
      <c r="J156" s="361"/>
      <c r="K156" s="111" t="s">
        <v>790</v>
      </c>
      <c r="L156" s="361" t="s">
        <v>858</v>
      </c>
      <c r="M156" s="361"/>
      <c r="N156" s="361"/>
      <c r="O156" s="361"/>
      <c r="P156" s="285"/>
    </row>
    <row r="157" spans="1:16" x14ac:dyDescent="0.25">
      <c r="A157" s="274" t="s">
        <v>1337</v>
      </c>
      <c r="B157" s="247"/>
      <c r="C157" s="323"/>
      <c r="E157" s="230"/>
      <c r="F157" s="578" t="s">
        <v>791</v>
      </c>
      <c r="G157" s="361"/>
      <c r="H157" s="361"/>
      <c r="I157" s="361"/>
      <c r="J157" s="361"/>
      <c r="K157" s="111" t="s">
        <v>792</v>
      </c>
      <c r="L157" s="361" t="s">
        <v>685</v>
      </c>
      <c r="M157" s="361"/>
      <c r="N157" s="361"/>
      <c r="O157" s="361"/>
      <c r="P157" s="285"/>
    </row>
    <row r="158" spans="1:16" ht="15.75" thickBot="1" x14ac:dyDescent="0.3">
      <c r="A158" s="274" t="s">
        <v>1337</v>
      </c>
      <c r="B158" s="247"/>
      <c r="C158" s="323"/>
      <c r="E158" s="230"/>
      <c r="F158" s="586" t="s">
        <v>652</v>
      </c>
      <c r="G158" s="573"/>
      <c r="H158" s="573"/>
      <c r="I158" s="573"/>
      <c r="J158" s="573"/>
      <c r="K158" s="288" t="s">
        <v>662</v>
      </c>
      <c r="L158" s="573" t="s">
        <v>667</v>
      </c>
      <c r="M158" s="573"/>
      <c r="N158" s="573"/>
      <c r="O158" s="573"/>
      <c r="P158" s="292"/>
    </row>
    <row r="159" spans="1:16" ht="15.75" thickBot="1" x14ac:dyDescent="0.3">
      <c r="A159" s="274" t="s">
        <v>1337</v>
      </c>
      <c r="B159" s="247"/>
      <c r="C159" s="323"/>
      <c r="E159" s="230"/>
      <c r="F159" s="289"/>
      <c r="G159" s="289"/>
      <c r="H159" s="289"/>
      <c r="I159" s="289"/>
      <c r="J159" s="289"/>
      <c r="K159" s="289"/>
      <c r="L159" s="289"/>
      <c r="M159" s="289"/>
      <c r="N159" s="289"/>
      <c r="O159" s="289"/>
      <c r="P159" s="274"/>
    </row>
    <row r="160" spans="1:16" x14ac:dyDescent="0.25">
      <c r="A160" s="274" t="s">
        <v>1337</v>
      </c>
      <c r="B160" s="247"/>
      <c r="C160" s="323"/>
      <c r="E160" s="230"/>
      <c r="F160" s="581" t="s">
        <v>1261</v>
      </c>
      <c r="G160" s="582"/>
      <c r="H160" s="582"/>
      <c r="I160" s="582"/>
      <c r="J160" s="582"/>
      <c r="K160" s="582"/>
      <c r="L160" s="582"/>
      <c r="M160" s="582"/>
      <c r="N160" s="582"/>
      <c r="O160" s="582"/>
      <c r="P160" s="582"/>
    </row>
    <row r="161" spans="1:16" ht="22.5" x14ac:dyDescent="0.25">
      <c r="A161" s="274" t="s">
        <v>1337</v>
      </c>
      <c r="B161" s="247"/>
      <c r="C161" s="323"/>
      <c r="E161" s="230"/>
      <c r="F161" s="566" t="s">
        <v>643</v>
      </c>
      <c r="G161" s="370"/>
      <c r="H161" s="370"/>
      <c r="I161" s="370"/>
      <c r="J161" s="370"/>
      <c r="K161" s="250" t="s">
        <v>607</v>
      </c>
      <c r="L161" s="370" t="s">
        <v>608</v>
      </c>
      <c r="M161" s="370"/>
      <c r="N161" s="370"/>
      <c r="O161" s="370"/>
      <c r="P161" s="291" t="s">
        <v>609</v>
      </c>
    </row>
    <row r="162" spans="1:16" x14ac:dyDescent="0.25">
      <c r="A162" s="274" t="s">
        <v>1337</v>
      </c>
      <c r="B162" s="247"/>
      <c r="C162" s="322"/>
      <c r="E162" s="230"/>
      <c r="F162" s="578" t="s">
        <v>644</v>
      </c>
      <c r="G162" s="361"/>
      <c r="H162" s="361"/>
      <c r="I162" s="361"/>
      <c r="J162" s="361"/>
      <c r="K162" s="111" t="s">
        <v>653</v>
      </c>
      <c r="L162" s="361" t="s">
        <v>686</v>
      </c>
      <c r="M162" s="361"/>
      <c r="N162" s="361"/>
      <c r="O162" s="361"/>
      <c r="P162" s="285"/>
    </row>
    <row r="163" spans="1:16" ht="30" x14ac:dyDescent="0.25">
      <c r="A163" s="274" t="s">
        <v>1337</v>
      </c>
      <c r="B163" s="247"/>
      <c r="C163" s="323"/>
      <c r="E163" s="231" t="s">
        <v>1262</v>
      </c>
      <c r="F163" s="578" t="s">
        <v>687</v>
      </c>
      <c r="G163" s="361"/>
      <c r="H163" s="361"/>
      <c r="I163" s="361"/>
      <c r="J163" s="361"/>
      <c r="K163" s="111" t="s">
        <v>688</v>
      </c>
      <c r="L163" s="361" t="s">
        <v>689</v>
      </c>
      <c r="M163" s="361"/>
      <c r="N163" s="361"/>
      <c r="O163" s="361"/>
      <c r="P163" s="285"/>
    </row>
    <row r="164" spans="1:16" ht="15.75" thickBot="1" x14ac:dyDescent="0.3">
      <c r="A164" s="274" t="s">
        <v>1337</v>
      </c>
      <c r="B164" s="247"/>
      <c r="C164" s="323"/>
      <c r="E164" s="230"/>
      <c r="F164" s="586" t="s">
        <v>652</v>
      </c>
      <c r="G164" s="573"/>
      <c r="H164" s="573"/>
      <c r="I164" s="573"/>
      <c r="J164" s="573"/>
      <c r="K164" s="288" t="s">
        <v>662</v>
      </c>
      <c r="L164" s="573" t="s">
        <v>667</v>
      </c>
      <c r="M164" s="573"/>
      <c r="N164" s="573"/>
      <c r="O164" s="573"/>
      <c r="P164" s="292"/>
    </row>
    <row r="165" spans="1:16" ht="15.75" thickBot="1" x14ac:dyDescent="0.3">
      <c r="A165" s="274" t="s">
        <v>1337</v>
      </c>
      <c r="B165" s="247"/>
      <c r="C165" s="323"/>
      <c r="E165" s="230"/>
      <c r="F165" s="289"/>
      <c r="G165" s="289"/>
      <c r="H165" s="289"/>
      <c r="I165" s="289"/>
      <c r="J165" s="289"/>
      <c r="K165" s="289"/>
      <c r="L165" s="289"/>
      <c r="M165" s="289"/>
      <c r="N165" s="289"/>
      <c r="O165" s="289"/>
      <c r="P165" s="274"/>
    </row>
    <row r="166" spans="1:16" x14ac:dyDescent="0.25">
      <c r="A166" s="274" t="s">
        <v>1337</v>
      </c>
      <c r="B166" s="247"/>
      <c r="C166" s="323"/>
      <c r="E166" s="230"/>
      <c r="F166" s="581" t="s">
        <v>1165</v>
      </c>
      <c r="G166" s="582"/>
      <c r="H166" s="582"/>
      <c r="I166" s="582"/>
      <c r="J166" s="582"/>
      <c r="K166" s="582"/>
      <c r="L166" s="582"/>
      <c r="M166" s="582"/>
      <c r="N166" s="582"/>
      <c r="O166" s="582"/>
      <c r="P166" s="582"/>
    </row>
    <row r="167" spans="1:16" ht="22.5" x14ac:dyDescent="0.25">
      <c r="A167" s="274" t="s">
        <v>1337</v>
      </c>
      <c r="B167" s="247"/>
      <c r="C167" s="323"/>
      <c r="E167" s="230"/>
      <c r="F167" s="566" t="s">
        <v>643</v>
      </c>
      <c r="G167" s="370"/>
      <c r="H167" s="370"/>
      <c r="I167" s="370"/>
      <c r="J167" s="370"/>
      <c r="K167" s="250" t="s">
        <v>607</v>
      </c>
      <c r="L167" s="370" t="s">
        <v>608</v>
      </c>
      <c r="M167" s="370"/>
      <c r="N167" s="370"/>
      <c r="O167" s="370"/>
      <c r="P167" s="291" t="s">
        <v>609</v>
      </c>
    </row>
    <row r="168" spans="1:16" x14ac:dyDescent="0.25">
      <c r="A168" s="274" t="s">
        <v>1337</v>
      </c>
      <c r="B168" s="247"/>
      <c r="C168" s="323"/>
      <c r="E168" s="230"/>
      <c r="F168" s="578" t="s">
        <v>644</v>
      </c>
      <c r="G168" s="361"/>
      <c r="H168" s="361"/>
      <c r="I168" s="361"/>
      <c r="J168" s="361"/>
      <c r="K168" s="111" t="s">
        <v>653</v>
      </c>
      <c r="L168" s="361" t="s">
        <v>690</v>
      </c>
      <c r="M168" s="361"/>
      <c r="N168" s="361"/>
      <c r="O168" s="361"/>
      <c r="P168" s="285"/>
    </row>
    <row r="169" spans="1:16" ht="30" x14ac:dyDescent="0.25">
      <c r="A169" s="274" t="s">
        <v>1337</v>
      </c>
      <c r="B169" s="247"/>
      <c r="C169" s="323"/>
      <c r="E169" s="231" t="s">
        <v>1262</v>
      </c>
      <c r="F169" s="578" t="s">
        <v>691</v>
      </c>
      <c r="G169" s="361"/>
      <c r="H169" s="361"/>
      <c r="I169" s="361"/>
      <c r="J169" s="361"/>
      <c r="K169" s="111" t="s">
        <v>693</v>
      </c>
      <c r="L169" s="361" t="s">
        <v>694</v>
      </c>
      <c r="M169" s="361"/>
      <c r="N169" s="361"/>
      <c r="O169" s="361"/>
      <c r="P169" s="285"/>
    </row>
    <row r="170" spans="1:16" x14ac:dyDescent="0.25">
      <c r="A170" s="274" t="s">
        <v>1337</v>
      </c>
      <c r="B170" s="247"/>
      <c r="C170" s="323"/>
      <c r="E170" s="231"/>
      <c r="F170" s="578" t="s">
        <v>692</v>
      </c>
      <c r="G170" s="361"/>
      <c r="H170" s="361"/>
      <c r="I170" s="361"/>
      <c r="J170" s="361"/>
      <c r="K170" s="111" t="s">
        <v>661</v>
      </c>
      <c r="L170" s="361" t="s">
        <v>695</v>
      </c>
      <c r="M170" s="361"/>
      <c r="N170" s="361"/>
      <c r="O170" s="361"/>
      <c r="P170" s="285"/>
    </row>
    <row r="171" spans="1:16" ht="15.75" thickBot="1" x14ac:dyDescent="0.3">
      <c r="A171" s="274" t="s">
        <v>1337</v>
      </c>
      <c r="B171" s="247"/>
      <c r="C171" s="323"/>
      <c r="E171" s="230"/>
      <c r="F171" s="586" t="s">
        <v>652</v>
      </c>
      <c r="G171" s="573"/>
      <c r="H171" s="573"/>
      <c r="I171" s="573"/>
      <c r="J171" s="573"/>
      <c r="K171" s="288" t="s">
        <v>662</v>
      </c>
      <c r="L171" s="573" t="s">
        <v>667</v>
      </c>
      <c r="M171" s="573"/>
      <c r="N171" s="573"/>
      <c r="O171" s="573"/>
      <c r="P171" s="292"/>
    </row>
    <row r="172" spans="1:16" x14ac:dyDescent="0.25">
      <c r="A172" s="274"/>
      <c r="B172" s="247"/>
      <c r="C172" s="323"/>
      <c r="E172" s="230"/>
      <c r="F172" s="70"/>
      <c r="G172" s="70"/>
      <c r="H172" s="70"/>
      <c r="I172" s="70"/>
      <c r="J172" s="70"/>
      <c r="K172" s="70"/>
      <c r="L172" s="70"/>
      <c r="M172" s="70"/>
      <c r="N172" s="70"/>
      <c r="O172" s="70"/>
      <c r="P172" s="274"/>
    </row>
    <row r="173" spans="1:16" x14ac:dyDescent="0.25">
      <c r="B173" s="247"/>
      <c r="C173" s="323"/>
      <c r="F173" s="70"/>
      <c r="G173" s="70"/>
      <c r="H173" s="70"/>
      <c r="I173" s="70"/>
      <c r="J173" s="70"/>
      <c r="K173" s="70"/>
      <c r="L173" s="70"/>
      <c r="M173" s="70"/>
      <c r="N173" s="70"/>
      <c r="O173" s="70"/>
      <c r="P173" s="70"/>
    </row>
    <row r="174" spans="1:16" ht="90" x14ac:dyDescent="0.25">
      <c r="B174" s="247"/>
      <c r="C174" s="323" t="s">
        <v>1518</v>
      </c>
    </row>
    <row r="175" spans="1:16" x14ac:dyDescent="0.25">
      <c r="B175" s="247"/>
      <c r="C175" s="323"/>
    </row>
    <row r="176" spans="1:16" x14ac:dyDescent="0.25">
      <c r="B176" s="247"/>
      <c r="C176" s="323"/>
    </row>
  </sheetData>
  <mergeCells count="227">
    <mergeCell ref="F1:G1"/>
    <mergeCell ref="F169:J169"/>
    <mergeCell ref="L169:O169"/>
    <mergeCell ref="F170:J170"/>
    <mergeCell ref="L170:O170"/>
    <mergeCell ref="F171:J171"/>
    <mergeCell ref="L171:O171"/>
    <mergeCell ref="F166:P166"/>
    <mergeCell ref="F167:J167"/>
    <mergeCell ref="L167:O167"/>
    <mergeCell ref="F168:J168"/>
    <mergeCell ref="L168:O168"/>
    <mergeCell ref="F162:J162"/>
    <mergeCell ref="L162:O162"/>
    <mergeCell ref="F163:J163"/>
    <mergeCell ref="L163:O163"/>
    <mergeCell ref="F164:J164"/>
    <mergeCell ref="L164:O164"/>
    <mergeCell ref="F158:J158"/>
    <mergeCell ref="L158:O158"/>
    <mergeCell ref="F160:P160"/>
    <mergeCell ref="F161:J161"/>
    <mergeCell ref="L161:O161"/>
    <mergeCell ref="F155:J155"/>
    <mergeCell ref="L155:O155"/>
    <mergeCell ref="F156:J156"/>
    <mergeCell ref="L156:O156"/>
    <mergeCell ref="F157:J157"/>
    <mergeCell ref="L157:O157"/>
    <mergeCell ref="F152:J152"/>
    <mergeCell ref="L152:O152"/>
    <mergeCell ref="F153:J153"/>
    <mergeCell ref="L153:O153"/>
    <mergeCell ref="F154:J154"/>
    <mergeCell ref="L154:O154"/>
    <mergeCell ref="F148:J148"/>
    <mergeCell ref="L148:O148"/>
    <mergeCell ref="F150:P150"/>
    <mergeCell ref="F151:J151"/>
    <mergeCell ref="L151:O151"/>
    <mergeCell ref="F145:J145"/>
    <mergeCell ref="L145:O145"/>
    <mergeCell ref="F146:J146"/>
    <mergeCell ref="L146:O146"/>
    <mergeCell ref="F147:J147"/>
    <mergeCell ref="L147:O147"/>
    <mergeCell ref="F142:J142"/>
    <mergeCell ref="L142:O142"/>
    <mergeCell ref="F143:J143"/>
    <mergeCell ref="L143:O143"/>
    <mergeCell ref="F144:J144"/>
    <mergeCell ref="L144:O144"/>
    <mergeCell ref="F139:P139"/>
    <mergeCell ref="F140:J140"/>
    <mergeCell ref="L140:O140"/>
    <mergeCell ref="F141:J141"/>
    <mergeCell ref="L141:O141"/>
    <mergeCell ref="F135:J135"/>
    <mergeCell ref="L135:O135"/>
    <mergeCell ref="F136:J136"/>
    <mergeCell ref="L136:O136"/>
    <mergeCell ref="F137:J137"/>
    <mergeCell ref="L137:O137"/>
    <mergeCell ref="F132:J132"/>
    <mergeCell ref="L132:O132"/>
    <mergeCell ref="F133:J133"/>
    <mergeCell ref="L133:O133"/>
    <mergeCell ref="F134:J134"/>
    <mergeCell ref="L134:O134"/>
    <mergeCell ref="F129:J129"/>
    <mergeCell ref="L129:O129"/>
    <mergeCell ref="F130:J130"/>
    <mergeCell ref="L130:O130"/>
    <mergeCell ref="F131:J131"/>
    <mergeCell ref="L131:O131"/>
    <mergeCell ref="F126:P126"/>
    <mergeCell ref="F127:J127"/>
    <mergeCell ref="L127:O127"/>
    <mergeCell ref="F128:J128"/>
    <mergeCell ref="L128:O128"/>
    <mergeCell ref="F123:J123"/>
    <mergeCell ref="L123:O123"/>
    <mergeCell ref="F124:J124"/>
    <mergeCell ref="L124:O124"/>
    <mergeCell ref="F120:J120"/>
    <mergeCell ref="L120:O120"/>
    <mergeCell ref="F121:J121"/>
    <mergeCell ref="L121:O121"/>
    <mergeCell ref="F122:J122"/>
    <mergeCell ref="L122:O122"/>
    <mergeCell ref="F117:J117"/>
    <mergeCell ref="L117:O117"/>
    <mergeCell ref="F118:J118"/>
    <mergeCell ref="L118:O118"/>
    <mergeCell ref="F119:J119"/>
    <mergeCell ref="L119:O119"/>
    <mergeCell ref="F114:J114"/>
    <mergeCell ref="L114:O114"/>
    <mergeCell ref="F115:J115"/>
    <mergeCell ref="L115:O115"/>
    <mergeCell ref="F116:J116"/>
    <mergeCell ref="L116:O116"/>
    <mergeCell ref="F111:P111"/>
    <mergeCell ref="F112:J112"/>
    <mergeCell ref="L112:O112"/>
    <mergeCell ref="F113:J113"/>
    <mergeCell ref="L113:O113"/>
    <mergeCell ref="F108:J108"/>
    <mergeCell ref="L108:O108"/>
    <mergeCell ref="F109:J109"/>
    <mergeCell ref="L109:O109"/>
    <mergeCell ref="F110:J110"/>
    <mergeCell ref="L110:O110"/>
    <mergeCell ref="F106:J106"/>
    <mergeCell ref="L106:O106"/>
    <mergeCell ref="F107:J107"/>
    <mergeCell ref="L107:O107"/>
    <mergeCell ref="F102:P102"/>
    <mergeCell ref="F103:J103"/>
    <mergeCell ref="L103:O103"/>
    <mergeCell ref="F104:J104"/>
    <mergeCell ref="L104:O104"/>
    <mergeCell ref="E2:L2"/>
    <mergeCell ref="Z2:AK2"/>
    <mergeCell ref="E3:L3"/>
    <mergeCell ref="Z3:AK24"/>
    <mergeCell ref="E4:L4"/>
    <mergeCell ref="E5:L5"/>
    <mergeCell ref="E6:L6"/>
    <mergeCell ref="E7:L7"/>
    <mergeCell ref="F105:J105"/>
    <mergeCell ref="L105:O105"/>
    <mergeCell ref="E8:L8"/>
    <mergeCell ref="E9:L9"/>
    <mergeCell ref="E10:L10"/>
    <mergeCell ref="E11:L11"/>
    <mergeCell ref="E12:L12"/>
    <mergeCell ref="E13:L13"/>
    <mergeCell ref="E14:L14"/>
    <mergeCell ref="E15:L15"/>
    <mergeCell ref="E16:L16"/>
    <mergeCell ref="E17:L17"/>
    <mergeCell ref="E18:L18"/>
    <mergeCell ref="E19:L19"/>
    <mergeCell ref="E20:L20"/>
    <mergeCell ref="E21:L21"/>
    <mergeCell ref="E22:L22"/>
    <mergeCell ref="E23:L23"/>
    <mergeCell ref="E24:L24"/>
    <mergeCell ref="E25:L25"/>
    <mergeCell ref="E26:L26"/>
    <mergeCell ref="Z26:AK26"/>
    <mergeCell ref="E27:L27"/>
    <mergeCell ref="Z27:AK48"/>
    <mergeCell ref="E28:L28"/>
    <mergeCell ref="E29:L29"/>
    <mergeCell ref="E30:L30"/>
    <mergeCell ref="E31:L31"/>
    <mergeCell ref="E32:L32"/>
    <mergeCell ref="E33:L33"/>
    <mergeCell ref="E34:L34"/>
    <mergeCell ref="E35:L35"/>
    <mergeCell ref="E36:L36"/>
    <mergeCell ref="E37:L37"/>
    <mergeCell ref="E38:L38"/>
    <mergeCell ref="E39:L39"/>
    <mergeCell ref="E40:L40"/>
    <mergeCell ref="E41:L41"/>
    <mergeCell ref="E42:L42"/>
    <mergeCell ref="E43:L43"/>
    <mergeCell ref="E44:L44"/>
    <mergeCell ref="E45:L45"/>
    <mergeCell ref="E46:L46"/>
    <mergeCell ref="E47:L47"/>
    <mergeCell ref="E48:L48"/>
    <mergeCell ref="E49:L49"/>
    <mergeCell ref="E50:L50"/>
    <mergeCell ref="Z50:AK50"/>
    <mergeCell ref="E51:L51"/>
    <mergeCell ref="Z51:AK72"/>
    <mergeCell ref="E52:L52"/>
    <mergeCell ref="E53:L53"/>
    <mergeCell ref="E54:L54"/>
    <mergeCell ref="E55:L55"/>
    <mergeCell ref="E56:L56"/>
    <mergeCell ref="E57:L57"/>
    <mergeCell ref="E58:L58"/>
    <mergeCell ref="E59:L59"/>
    <mergeCell ref="E60:L60"/>
    <mergeCell ref="E61:L61"/>
    <mergeCell ref="E62:L62"/>
    <mergeCell ref="E63:L63"/>
    <mergeCell ref="E64:L64"/>
    <mergeCell ref="E65:L65"/>
    <mergeCell ref="E66:L66"/>
    <mergeCell ref="E67:L67"/>
    <mergeCell ref="E68:L68"/>
    <mergeCell ref="E69:L69"/>
    <mergeCell ref="Z74:AK74"/>
    <mergeCell ref="E75:L75"/>
    <mergeCell ref="Z75:AK96"/>
    <mergeCell ref="E76:L76"/>
    <mergeCell ref="E77:L77"/>
    <mergeCell ref="E78:L78"/>
    <mergeCell ref="E79:L79"/>
    <mergeCell ref="E80:L80"/>
    <mergeCell ref="E81:L81"/>
    <mergeCell ref="E82:L82"/>
    <mergeCell ref="E83:L83"/>
    <mergeCell ref="E84:L84"/>
    <mergeCell ref="E85:L85"/>
    <mergeCell ref="E86:L86"/>
    <mergeCell ref="E87:L87"/>
    <mergeCell ref="E88:L88"/>
    <mergeCell ref="E89:L89"/>
    <mergeCell ref="E90:L90"/>
    <mergeCell ref="E91:L91"/>
    <mergeCell ref="E92:L92"/>
    <mergeCell ref="E93:L93"/>
    <mergeCell ref="E94:L94"/>
    <mergeCell ref="E95:L95"/>
    <mergeCell ref="E96:L96"/>
    <mergeCell ref="E70:L70"/>
    <mergeCell ref="E71:L71"/>
    <mergeCell ref="E72:L72"/>
    <mergeCell ref="E73:L73"/>
    <mergeCell ref="E74:L74"/>
  </mergeCells>
  <hyperlinks>
    <hyperlink ref="F1" location="Contents!A1" tooltip="Click to Goto Sheet" display="Goto Contents" xr:uid="{A0917457-78E0-4DFE-8FA9-0D03680B9F7E}"/>
  </hyperlinks>
  <pageMargins left="0.70866141732283472" right="0.70866141732283472" top="0.74803149606299213" bottom="0.74803149606299213" header="0.31496062992125984" footer="0.31496062992125984"/>
  <pageSetup paperSize="3" scale="85" fitToHeight="0" orientation="landscape" r:id="rId1"/>
  <headerFooter>
    <oddFooter>&amp;L&amp;F</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theme="9" tint="0.39997558519241921"/>
    <pageSetUpPr fitToPage="1"/>
  </sheetPr>
  <dimension ref="A1:I15"/>
  <sheetViews>
    <sheetView workbookViewId="0">
      <selection activeCell="B1" sqref="B1:C1048576"/>
    </sheetView>
  </sheetViews>
  <sheetFormatPr defaultColWidth="9.140625" defaultRowHeight="11.25" x14ac:dyDescent="0.25"/>
  <cols>
    <col min="1" max="1" width="9.5703125" style="99" customWidth="1"/>
    <col min="2" max="2" width="9.5703125" style="99" hidden="1" customWidth="1"/>
    <col min="3" max="3" width="27" style="2" hidden="1" customWidth="1"/>
    <col min="4" max="4" width="2.7109375" style="2" customWidth="1"/>
    <col min="5" max="9" width="20.7109375" style="2" customWidth="1"/>
    <col min="10" max="16384" width="9.140625" style="2"/>
  </cols>
  <sheetData>
    <row r="1" spans="1:9" ht="23.25" thickBot="1" x14ac:dyDescent="0.3">
      <c r="A1" s="98" t="s">
        <v>918</v>
      </c>
      <c r="B1" s="98" t="s">
        <v>934</v>
      </c>
      <c r="C1" s="91" t="s">
        <v>917</v>
      </c>
    </row>
    <row r="2" spans="1:9" ht="22.5" x14ac:dyDescent="0.25">
      <c r="A2" s="99" t="s">
        <v>916</v>
      </c>
      <c r="E2" s="73" t="s">
        <v>715</v>
      </c>
      <c r="F2" s="74" t="s">
        <v>716</v>
      </c>
      <c r="G2" s="74" t="s">
        <v>743</v>
      </c>
      <c r="H2" s="74" t="s">
        <v>717</v>
      </c>
      <c r="I2" s="75" t="s">
        <v>718</v>
      </c>
    </row>
    <row r="3" spans="1:9" x14ac:dyDescent="0.25">
      <c r="A3" s="99" t="s">
        <v>916</v>
      </c>
      <c r="B3" s="2"/>
      <c r="E3" s="223"/>
      <c r="F3" s="140"/>
      <c r="G3" s="140"/>
      <c r="H3" s="140"/>
      <c r="I3" s="166"/>
    </row>
    <row r="4" spans="1:9" x14ac:dyDescent="0.25">
      <c r="A4" s="99" t="s">
        <v>916</v>
      </c>
      <c r="E4" s="223"/>
      <c r="F4" s="140"/>
      <c r="G4" s="140"/>
      <c r="H4" s="140"/>
      <c r="I4" s="166"/>
    </row>
    <row r="5" spans="1:9" x14ac:dyDescent="0.25">
      <c r="A5" s="99" t="s">
        <v>916</v>
      </c>
      <c r="E5" s="223"/>
      <c r="F5" s="140"/>
      <c r="G5" s="140"/>
      <c r="H5" s="140"/>
      <c r="I5" s="166"/>
    </row>
    <row r="6" spans="1:9" x14ac:dyDescent="0.25">
      <c r="A6" s="99" t="s">
        <v>916</v>
      </c>
      <c r="E6" s="223"/>
      <c r="F6" s="140"/>
      <c r="G6" s="140"/>
      <c r="H6" s="140"/>
      <c r="I6" s="166"/>
    </row>
    <row r="7" spans="1:9" x14ac:dyDescent="0.25">
      <c r="A7" s="99" t="s">
        <v>916</v>
      </c>
      <c r="E7" s="223"/>
      <c r="F7" s="140"/>
      <c r="G7" s="140"/>
      <c r="H7" s="140"/>
      <c r="I7" s="166"/>
    </row>
    <row r="8" spans="1:9" x14ac:dyDescent="0.25">
      <c r="A8" s="99" t="s">
        <v>916</v>
      </c>
      <c r="E8" s="223"/>
      <c r="F8" s="140"/>
      <c r="G8" s="140"/>
      <c r="H8" s="140"/>
      <c r="I8" s="166"/>
    </row>
    <row r="9" spans="1:9" x14ac:dyDescent="0.25">
      <c r="A9" s="99" t="s">
        <v>916</v>
      </c>
      <c r="E9" s="223"/>
      <c r="F9" s="140"/>
      <c r="G9" s="140"/>
      <c r="H9" s="140"/>
      <c r="I9" s="166"/>
    </row>
    <row r="10" spans="1:9" x14ac:dyDescent="0.25">
      <c r="A10" s="99" t="s">
        <v>916</v>
      </c>
      <c r="E10" s="223"/>
      <c r="F10" s="140"/>
      <c r="G10" s="140"/>
      <c r="H10" s="140"/>
      <c r="I10" s="166"/>
    </row>
    <row r="11" spans="1:9" x14ac:dyDescent="0.25">
      <c r="A11" s="99" t="s">
        <v>916</v>
      </c>
      <c r="E11" s="223"/>
      <c r="F11" s="140"/>
      <c r="G11" s="140"/>
      <c r="H11" s="140"/>
      <c r="I11" s="166"/>
    </row>
    <row r="12" spans="1:9" x14ac:dyDescent="0.25">
      <c r="A12" s="99" t="s">
        <v>916</v>
      </c>
      <c r="E12" s="223"/>
      <c r="F12" s="140"/>
      <c r="G12" s="140"/>
      <c r="H12" s="140"/>
      <c r="I12" s="166"/>
    </row>
    <row r="13" spans="1:9" ht="12" thickBot="1" x14ac:dyDescent="0.3">
      <c r="A13" s="99" t="s">
        <v>916</v>
      </c>
      <c r="E13" s="224"/>
      <c r="F13" s="202"/>
      <c r="G13" s="202"/>
      <c r="H13" s="202"/>
      <c r="I13" s="167"/>
    </row>
    <row r="15" spans="1:9" ht="15" x14ac:dyDescent="0.25">
      <c r="E15" s="312" t="s">
        <v>1411</v>
      </c>
    </row>
  </sheetData>
  <hyperlinks>
    <hyperlink ref="E15" location="Contents!A1" tooltip="Click to Goto Sheet" display="Goto Contents" xr:uid="{B44807AC-2D4A-4197-BB2E-417EC3787790}"/>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tint="-0.249977111117893"/>
    <pageSetUpPr fitToPage="1"/>
  </sheetPr>
  <dimension ref="A1:G25"/>
  <sheetViews>
    <sheetView workbookViewId="0">
      <selection activeCell="F29" sqref="F29"/>
    </sheetView>
  </sheetViews>
  <sheetFormatPr defaultColWidth="9.140625" defaultRowHeight="11.25" x14ac:dyDescent="0.2"/>
  <cols>
    <col min="1" max="1" width="9.5703125" style="125" customWidth="1"/>
    <col min="2" max="2" width="15.7109375" style="99" hidden="1" customWidth="1"/>
    <col min="3" max="3" width="27" style="2" hidden="1" customWidth="1"/>
    <col min="4" max="4" width="2.7109375" style="6" customWidth="1"/>
    <col min="5" max="5" width="77.28515625" style="6" customWidth="1"/>
    <col min="6" max="7" width="45.7109375" style="6" customWidth="1"/>
    <col min="8" max="8" width="51.28515625" style="6" customWidth="1"/>
    <col min="9" max="16384" width="9.140625" style="6"/>
  </cols>
  <sheetData>
    <row r="1" spans="1:7" ht="22.5" x14ac:dyDescent="0.2">
      <c r="A1" s="119" t="s">
        <v>918</v>
      </c>
      <c r="B1" s="119" t="s">
        <v>934</v>
      </c>
      <c r="C1" s="120" t="s">
        <v>917</v>
      </c>
      <c r="E1" s="312" t="s">
        <v>1411</v>
      </c>
    </row>
    <row r="2" spans="1:7" x14ac:dyDescent="0.2">
      <c r="A2" s="119"/>
      <c r="B2" s="119"/>
      <c r="C2" s="120"/>
    </row>
    <row r="3" spans="1:7" x14ac:dyDescent="0.2">
      <c r="A3" s="125" t="s">
        <v>916</v>
      </c>
      <c r="B3" s="90"/>
      <c r="C3" s="89"/>
      <c r="E3" s="383" t="s">
        <v>246</v>
      </c>
      <c r="F3" s="384"/>
      <c r="G3" s="384"/>
    </row>
    <row r="4" spans="1:7" ht="15" x14ac:dyDescent="0.25">
      <c r="A4" s="125" t="s">
        <v>916</v>
      </c>
      <c r="B4" s="89"/>
      <c r="C4" s="89"/>
      <c r="E4" s="52" t="s">
        <v>247</v>
      </c>
      <c r="F4" s="381"/>
      <c r="G4" s="382"/>
    </row>
    <row r="5" spans="1:7" ht="15" x14ac:dyDescent="0.25">
      <c r="A5" s="125" t="s">
        <v>916</v>
      </c>
      <c r="B5" s="90"/>
      <c r="C5" s="89"/>
      <c r="E5" s="52" t="s">
        <v>248</v>
      </c>
      <c r="F5" s="381"/>
      <c r="G5" s="382"/>
    </row>
    <row r="6" spans="1:7" x14ac:dyDescent="0.2">
      <c r="A6" s="125" t="s">
        <v>916</v>
      </c>
      <c r="B6" s="90"/>
      <c r="C6" s="89"/>
    </row>
    <row r="7" spans="1:7" x14ac:dyDescent="0.2">
      <c r="A7" s="125" t="s">
        <v>916</v>
      </c>
      <c r="B7" s="90"/>
      <c r="C7" s="89"/>
      <c r="E7" s="391" t="s">
        <v>249</v>
      </c>
      <c r="F7" s="392"/>
      <c r="G7" s="393"/>
    </row>
    <row r="8" spans="1:7" x14ac:dyDescent="0.2">
      <c r="A8" s="125" t="s">
        <v>916</v>
      </c>
      <c r="B8" s="90"/>
      <c r="C8" s="89"/>
      <c r="E8" s="7" t="s">
        <v>250</v>
      </c>
      <c r="F8" s="8" t="s">
        <v>251</v>
      </c>
      <c r="G8" s="9" t="s">
        <v>156</v>
      </c>
    </row>
    <row r="9" spans="1:7" ht="15" x14ac:dyDescent="0.25">
      <c r="A9" s="125" t="s">
        <v>916</v>
      </c>
      <c r="B9" s="90"/>
      <c r="C9" s="89"/>
      <c r="E9" s="52" t="s">
        <v>252</v>
      </c>
      <c r="F9" s="48"/>
      <c r="G9" s="49"/>
    </row>
    <row r="10" spans="1:7" ht="15.75" thickBot="1" x14ac:dyDescent="0.3">
      <c r="A10" s="125" t="s">
        <v>916</v>
      </c>
      <c r="B10" s="90"/>
      <c r="C10" s="89"/>
      <c r="E10" s="52" t="s">
        <v>253</v>
      </c>
      <c r="F10" s="50"/>
      <c r="G10" s="51"/>
    </row>
    <row r="11" spans="1:7" ht="12" thickBot="1" x14ac:dyDescent="0.25">
      <c r="A11" s="125" t="s">
        <v>916</v>
      </c>
      <c r="B11" s="90"/>
      <c r="C11" s="89"/>
      <c r="E11" s="10"/>
      <c r="F11" s="11"/>
      <c r="G11" s="11"/>
    </row>
    <row r="12" spans="1:7" x14ac:dyDescent="0.2">
      <c r="A12" s="125" t="s">
        <v>916</v>
      </c>
      <c r="B12" s="90"/>
      <c r="C12" s="89"/>
      <c r="E12" s="385" t="s">
        <v>82</v>
      </c>
      <c r="F12" s="386"/>
      <c r="G12" s="387"/>
    </row>
    <row r="13" spans="1:7" ht="35.25" customHeight="1" x14ac:dyDescent="0.2">
      <c r="A13" s="125" t="s">
        <v>1414</v>
      </c>
      <c r="B13" s="90"/>
      <c r="C13" s="89"/>
      <c r="E13" s="388" t="s">
        <v>1421</v>
      </c>
      <c r="F13" s="389"/>
      <c r="G13" s="390"/>
    </row>
    <row r="14" spans="1:7" ht="12" thickBot="1" x14ac:dyDescent="0.25">
      <c r="A14" s="125" t="s">
        <v>916</v>
      </c>
      <c r="B14" s="90"/>
      <c r="C14" s="89"/>
      <c r="E14" s="10"/>
      <c r="F14" s="11"/>
      <c r="G14" s="11"/>
    </row>
    <row r="15" spans="1:7" x14ac:dyDescent="0.2">
      <c r="A15" s="125" t="s">
        <v>916</v>
      </c>
      <c r="B15" s="90"/>
      <c r="C15" s="89"/>
      <c r="E15" s="385" t="s">
        <v>254</v>
      </c>
      <c r="F15" s="386"/>
      <c r="G15" s="387"/>
    </row>
    <row r="16" spans="1:7" ht="15" x14ac:dyDescent="0.25">
      <c r="A16" s="125" t="s">
        <v>1337</v>
      </c>
      <c r="B16" s="90"/>
      <c r="C16" s="89"/>
      <c r="D16"/>
      <c r="E16" s="12" t="s">
        <v>335</v>
      </c>
      <c r="F16" s="394" t="s">
        <v>352</v>
      </c>
      <c r="G16" s="395"/>
    </row>
    <row r="17" spans="1:7" ht="15" x14ac:dyDescent="0.25">
      <c r="A17" s="125" t="s">
        <v>1337</v>
      </c>
      <c r="B17" s="90"/>
      <c r="C17" s="89"/>
      <c r="D17"/>
      <c r="E17" s="396" t="s">
        <v>336</v>
      </c>
      <c r="F17" s="261" t="s">
        <v>353</v>
      </c>
      <c r="G17" s="262" t="s">
        <v>1170</v>
      </c>
    </row>
    <row r="18" spans="1:7" ht="15.75" thickBot="1" x14ac:dyDescent="0.3">
      <c r="A18" s="125" t="s">
        <v>1622</v>
      </c>
      <c r="B18" s="99" t="s">
        <v>1569</v>
      </c>
      <c r="C18" s="2" t="s">
        <v>1570</v>
      </c>
      <c r="D18"/>
      <c r="E18" s="397"/>
      <c r="F18" s="658" t="s">
        <v>1623</v>
      </c>
      <c r="G18" s="659"/>
    </row>
    <row r="19" spans="1:7" ht="15" x14ac:dyDescent="0.25">
      <c r="A19" s="125" t="s">
        <v>916</v>
      </c>
      <c r="B19" s="90"/>
      <c r="C19" s="89"/>
      <c r="E19"/>
      <c r="F19"/>
      <c r="G19"/>
    </row>
    <row r="20" spans="1:7" ht="30.4" customHeight="1" x14ac:dyDescent="0.2">
      <c r="A20" s="125" t="s">
        <v>916</v>
      </c>
      <c r="B20" s="90"/>
      <c r="C20" s="89"/>
      <c r="E20" s="388" t="s">
        <v>337</v>
      </c>
      <c r="F20" s="389"/>
      <c r="G20" s="390"/>
    </row>
    <row r="21" spans="1:7" ht="15" x14ac:dyDescent="0.25">
      <c r="A21" s="125" t="s">
        <v>916</v>
      </c>
      <c r="B21" s="90"/>
      <c r="C21" s="89"/>
      <c r="E21"/>
      <c r="F21"/>
      <c r="G21"/>
    </row>
    <row r="22" spans="1:7" ht="15" x14ac:dyDescent="0.25">
      <c r="A22" s="125" t="s">
        <v>916</v>
      </c>
      <c r="B22" s="90"/>
      <c r="C22" s="89"/>
      <c r="E22" s="36" t="s">
        <v>340</v>
      </c>
      <c r="F22"/>
      <c r="G22"/>
    </row>
    <row r="23" spans="1:7" ht="15" x14ac:dyDescent="0.25">
      <c r="A23" s="125" t="s">
        <v>916</v>
      </c>
      <c r="B23" s="90"/>
      <c r="C23" s="89"/>
      <c r="E23" s="37" t="s">
        <v>338</v>
      </c>
      <c r="F23"/>
      <c r="G23"/>
    </row>
    <row r="24" spans="1:7" ht="15" x14ac:dyDescent="0.25">
      <c r="A24" s="125" t="s">
        <v>916</v>
      </c>
      <c r="B24" s="90"/>
      <c r="C24" s="89"/>
      <c r="E24" s="33" t="s">
        <v>339</v>
      </c>
      <c r="F24"/>
      <c r="G24"/>
    </row>
    <row r="25" spans="1:7" ht="15" x14ac:dyDescent="0.25">
      <c r="A25" s="125" t="s">
        <v>916</v>
      </c>
      <c r="B25" s="90"/>
      <c r="C25" s="89"/>
      <c r="E25" s="38" t="s">
        <v>341</v>
      </c>
      <c r="F25"/>
      <c r="G25"/>
    </row>
  </sheetData>
  <mergeCells count="11">
    <mergeCell ref="F4:G4"/>
    <mergeCell ref="E3:G3"/>
    <mergeCell ref="E12:G12"/>
    <mergeCell ref="E15:G15"/>
    <mergeCell ref="E20:G20"/>
    <mergeCell ref="F5:G5"/>
    <mergeCell ref="E7:G7"/>
    <mergeCell ref="E13:G13"/>
    <mergeCell ref="F16:G16"/>
    <mergeCell ref="E17:E18"/>
    <mergeCell ref="F18:G18"/>
  </mergeCells>
  <hyperlinks>
    <hyperlink ref="E1" location="Contents!A1" tooltip="Click to Goto Sheet" display="Goto Contents" xr:uid="{EDCD3319-604D-463C-B9D3-7A098337DD10}"/>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theme="9" tint="0.39997558519241921"/>
    <pageSetUpPr fitToPage="1"/>
  </sheetPr>
  <dimension ref="A1:L28"/>
  <sheetViews>
    <sheetView zoomScale="115" zoomScaleNormal="115" workbookViewId="0">
      <selection activeCell="B1" sqref="B1:C1048576"/>
    </sheetView>
  </sheetViews>
  <sheetFormatPr defaultColWidth="9.140625" defaultRowHeight="11.25" x14ac:dyDescent="0.25"/>
  <cols>
    <col min="1" max="1" width="8.7109375" style="125" bestFit="1" customWidth="1"/>
    <col min="2" max="2" width="20.5703125" style="99" hidden="1" customWidth="1"/>
    <col min="3" max="3" width="28.85546875" style="2" hidden="1" customWidth="1"/>
    <col min="4" max="4" width="2.7109375" style="2" customWidth="1"/>
    <col min="5" max="5" width="69.42578125" style="2" customWidth="1"/>
    <col min="6" max="7" width="10.7109375" style="2" customWidth="1"/>
    <col min="8" max="8" width="41.28515625" style="2" bestFit="1" customWidth="1"/>
    <col min="9" max="11" width="17.5703125" style="99" customWidth="1"/>
    <col min="12" max="12" width="20.7109375" style="2" customWidth="1"/>
    <col min="13" max="16384" width="9.140625" style="2"/>
  </cols>
  <sheetData>
    <row r="1" spans="1:12" s="91" customFormat="1" ht="22.5" x14ac:dyDescent="0.25">
      <c r="A1" s="119" t="s">
        <v>918</v>
      </c>
      <c r="B1" s="98" t="s">
        <v>934</v>
      </c>
      <c r="C1" s="91" t="s">
        <v>917</v>
      </c>
      <c r="E1" s="312" t="s">
        <v>1411</v>
      </c>
      <c r="I1" s="98"/>
      <c r="J1" s="98"/>
      <c r="K1" s="98"/>
    </row>
    <row r="2" spans="1:12" s="91" customFormat="1" x14ac:dyDescent="0.25">
      <c r="A2" s="119"/>
      <c r="B2" s="98"/>
      <c r="I2" s="98"/>
      <c r="J2" s="98"/>
      <c r="K2" s="98"/>
    </row>
    <row r="3" spans="1:12" s="91" customFormat="1" ht="15" x14ac:dyDescent="0.25">
      <c r="A3" s="119"/>
      <c r="B3" s="98"/>
      <c r="I3" s="301">
        <v>44652</v>
      </c>
      <c r="J3" s="301">
        <v>44743</v>
      </c>
      <c r="K3" s="302">
        <v>44774</v>
      </c>
    </row>
    <row r="4" spans="1:12" s="91" customFormat="1" ht="12.75" x14ac:dyDescent="0.25">
      <c r="A4" s="119"/>
      <c r="B4" s="98"/>
      <c r="I4" s="602" t="s">
        <v>1189</v>
      </c>
      <c r="J4" s="602"/>
      <c r="K4" s="602"/>
    </row>
    <row r="5" spans="1:12" x14ac:dyDescent="0.25">
      <c r="A5" s="125" t="s">
        <v>916</v>
      </c>
      <c r="B5" s="90"/>
      <c r="C5" s="89"/>
      <c r="E5" s="77" t="s">
        <v>719</v>
      </c>
      <c r="F5" s="77" t="s">
        <v>720</v>
      </c>
      <c r="G5" s="77" t="s">
        <v>569</v>
      </c>
      <c r="H5" s="225" t="s">
        <v>1188</v>
      </c>
      <c r="I5" s="225" t="s">
        <v>1403</v>
      </c>
      <c r="J5" s="225" t="s">
        <v>1186</v>
      </c>
      <c r="K5" s="225" t="s">
        <v>1187</v>
      </c>
      <c r="L5" s="77" t="s">
        <v>152</v>
      </c>
    </row>
    <row r="6" spans="1:12" ht="22.5" x14ac:dyDescent="0.25">
      <c r="A6" s="125" t="s">
        <v>1337</v>
      </c>
      <c r="B6" s="90"/>
      <c r="C6" s="89"/>
      <c r="E6" s="137" t="s">
        <v>1060</v>
      </c>
      <c r="F6" s="64" t="s">
        <v>734</v>
      </c>
      <c r="G6" s="64" t="s">
        <v>736</v>
      </c>
      <c r="H6" s="293" t="str">
        <f>IF(ISBLANK([0]!TCS),"Data Automatically Populated from Form G.1",([0]!TCS))</f>
        <v>&lt;&lt; years &gt;&gt;</v>
      </c>
      <c r="I6" s="294" t="e">
        <f>VALUE(H6)</f>
        <v>#VALUE!</v>
      </c>
      <c r="J6" s="294" t="e">
        <f>I6</f>
        <v>#VALUE!</v>
      </c>
      <c r="K6" s="294" t="e">
        <f>I6</f>
        <v>#VALUE!</v>
      </c>
      <c r="L6" s="140"/>
    </row>
    <row r="7" spans="1:12" ht="22.5" x14ac:dyDescent="0.25">
      <c r="A7" s="125" t="s">
        <v>1337</v>
      </c>
      <c r="B7" s="90"/>
      <c r="C7" s="89"/>
      <c r="E7" s="64" t="s">
        <v>721</v>
      </c>
      <c r="F7" s="64" t="s">
        <v>735</v>
      </c>
      <c r="G7" s="64" t="s">
        <v>736</v>
      </c>
      <c r="H7" s="293" t="str">
        <f>IF(ISBLANK([0]!TBR),"Data Automatically Populated from Form G.1",([0]!TBR))</f>
        <v>&lt;&lt; years &gt;&gt;</v>
      </c>
      <c r="I7" s="294" t="e">
        <f>VALUE(H7)</f>
        <v>#VALUE!</v>
      </c>
      <c r="J7" s="294" t="e">
        <f>I7</f>
        <v>#VALUE!</v>
      </c>
      <c r="K7" s="294" t="e">
        <f>I7</f>
        <v>#VALUE!</v>
      </c>
      <c r="L7" s="140"/>
    </row>
    <row r="8" spans="1:12" ht="15" x14ac:dyDescent="0.25">
      <c r="A8" s="125" t="s">
        <v>1337</v>
      </c>
      <c r="B8" s="90"/>
      <c r="C8" s="89"/>
      <c r="E8" s="64" t="s">
        <v>722</v>
      </c>
      <c r="F8" s="64"/>
      <c r="G8" s="64"/>
      <c r="H8" s="603" t="str">
        <f>IF(ISBLANK([0]!BatteryPackConfig),"Data Automatically Populated from Form G.1",([0]!BatteryPackConfig))</f>
        <v>&lt;&lt; Series, Parallel, etc. &gt;&gt;</v>
      </c>
      <c r="I8" s="603"/>
      <c r="J8" s="603"/>
      <c r="K8" s="603"/>
      <c r="L8" s="140"/>
    </row>
    <row r="9" spans="1:12" ht="15" x14ac:dyDescent="0.25">
      <c r="A9" s="125" t="s">
        <v>1337</v>
      </c>
      <c r="B9" s="90"/>
      <c r="C9" s="89"/>
      <c r="E9" s="64" t="s">
        <v>1402</v>
      </c>
      <c r="F9" s="64"/>
      <c r="G9" s="145"/>
      <c r="H9" s="603" t="str">
        <f>IF(ISBLANK([0]!CellModel),"Data Automatically Populated from Form G.1",([0]!CellModel))</f>
        <v>&lt;&lt; Model Name &gt;&gt;</v>
      </c>
      <c r="I9" s="603"/>
      <c r="J9" s="603"/>
      <c r="K9" s="603"/>
      <c r="L9" s="140"/>
    </row>
    <row r="10" spans="1:12" ht="15" x14ac:dyDescent="0.25">
      <c r="A10" s="125" t="s">
        <v>1337</v>
      </c>
      <c r="B10" s="90"/>
      <c r="C10" s="89"/>
      <c r="E10" s="137" t="s">
        <v>1190</v>
      </c>
      <c r="F10" s="64"/>
      <c r="G10" s="145"/>
      <c r="H10" s="603" t="str">
        <f>IF(ISBLANK([0]!BatteryChemistry),"Data Automatically Populated from Form G.1",([0]!BatteryChemistry))</f>
        <v>LiMnO2</v>
      </c>
      <c r="I10" s="603"/>
      <c r="J10" s="603"/>
      <c r="K10" s="603"/>
      <c r="L10" s="140"/>
    </row>
    <row r="11" spans="1:12" ht="15" x14ac:dyDescent="0.25">
      <c r="A11" s="125" t="s">
        <v>916</v>
      </c>
      <c r="B11" s="90"/>
      <c r="C11" s="89"/>
      <c r="E11" s="64" t="s">
        <v>723</v>
      </c>
      <c r="F11" s="64"/>
      <c r="G11" s="64" t="s">
        <v>737</v>
      </c>
      <c r="H11" s="210" t="s">
        <v>46</v>
      </c>
      <c r="I11" s="214">
        <v>1.7</v>
      </c>
      <c r="J11" s="214">
        <v>1.7</v>
      </c>
      <c r="K11" s="211">
        <f t="shared" ref="K11:K13" si="0">J11</f>
        <v>1.7</v>
      </c>
      <c r="L11" s="140"/>
    </row>
    <row r="12" spans="1:12" ht="15" x14ac:dyDescent="0.25">
      <c r="A12" s="125" t="s">
        <v>1337</v>
      </c>
      <c r="B12" s="90"/>
      <c r="C12" s="89"/>
      <c r="E12" s="64" t="s">
        <v>724</v>
      </c>
      <c r="F12" s="64" t="s">
        <v>744</v>
      </c>
      <c r="G12" s="64" t="s">
        <v>737</v>
      </c>
      <c r="H12" s="293" t="str" cm="1">
        <f t="array" ref="H12">IF(ISBLANK([0]!CBN),"Data Automatically Populated from Form G.1",([0]!CBN))</f>
        <v>&lt;&lt; A-hrs &gt;&gt;</v>
      </c>
      <c r="I12" s="295" t="e">
        <f>VALUE(H12)</f>
        <v>#VALUE!</v>
      </c>
      <c r="J12" s="295" t="e">
        <f>I12</f>
        <v>#VALUE!</v>
      </c>
      <c r="K12" s="295" t="e">
        <f>I12</f>
        <v>#VALUE!</v>
      </c>
      <c r="L12" s="140"/>
    </row>
    <row r="13" spans="1:12" ht="22.5" x14ac:dyDescent="0.25">
      <c r="A13" s="125" t="s">
        <v>916</v>
      </c>
      <c r="B13" s="90"/>
      <c r="C13" s="89"/>
      <c r="E13" s="64" t="s">
        <v>725</v>
      </c>
      <c r="F13" s="64" t="s">
        <v>745</v>
      </c>
      <c r="G13" s="64" t="s">
        <v>421</v>
      </c>
      <c r="H13" s="210" t="s">
        <v>46</v>
      </c>
      <c r="I13" s="214">
        <v>2</v>
      </c>
      <c r="J13" s="214">
        <v>2</v>
      </c>
      <c r="K13" s="211">
        <f t="shared" si="0"/>
        <v>2</v>
      </c>
      <c r="L13" s="140"/>
    </row>
    <row r="14" spans="1:12" ht="22.5" x14ac:dyDescent="0.25">
      <c r="A14" s="125" t="s">
        <v>1337</v>
      </c>
      <c r="B14" s="90"/>
      <c r="C14" s="89"/>
      <c r="E14" s="213" t="s">
        <v>757</v>
      </c>
      <c r="F14" s="213" t="s">
        <v>746</v>
      </c>
      <c r="G14" s="213"/>
      <c r="H14" s="212"/>
      <c r="I14" s="297" t="e">
        <f>I12-(I12*(1-I13/100)^(I7+I6))</f>
        <v>#VALUE!</v>
      </c>
      <c r="J14" s="297" t="e">
        <f>J12-(J12*(1-J13/100)^(J7+J6))</f>
        <v>#VALUE!</v>
      </c>
      <c r="K14" s="298" t="e">
        <f>K12-(K12*(1-K13/100)^(K7+K6))</f>
        <v>#VALUE!</v>
      </c>
      <c r="L14" s="213"/>
    </row>
    <row r="15" spans="1:12" ht="15" x14ac:dyDescent="0.25">
      <c r="A15" s="125" t="s">
        <v>1337</v>
      </c>
      <c r="B15" s="90"/>
      <c r="C15" s="89"/>
      <c r="E15" s="64" t="s">
        <v>726</v>
      </c>
      <c r="F15" s="64" t="s">
        <v>747</v>
      </c>
      <c r="G15" s="64"/>
      <c r="H15" s="293" t="str" cm="1">
        <f t="array" ref="H15">IF(ISBLANK([0]!NSTOverBRP),"Data Automatically Populated from Form G.1",([0]!NSTOverBRP)/TBR)</f>
        <v>Data Automatically Populated from Form G.1</v>
      </c>
      <c r="I15" s="296" t="e">
        <f>VALUE(H15)</f>
        <v>#VALUE!</v>
      </c>
      <c r="J15" s="296" t="e">
        <f>I15</f>
        <v>#VALUE!</v>
      </c>
      <c r="K15" s="296" t="e">
        <f>I15</f>
        <v>#VALUE!</v>
      </c>
      <c r="L15" s="140"/>
    </row>
    <row r="16" spans="1:12" ht="15" x14ac:dyDescent="0.25">
      <c r="A16" s="125" t="s">
        <v>916</v>
      </c>
      <c r="B16" s="90"/>
      <c r="C16" s="89"/>
      <c r="E16" s="64" t="s">
        <v>727</v>
      </c>
      <c r="F16" s="64" t="s">
        <v>748</v>
      </c>
      <c r="G16" s="64" t="s">
        <v>738</v>
      </c>
      <c r="H16" s="210" t="s">
        <v>46</v>
      </c>
      <c r="I16" s="214">
        <v>85</v>
      </c>
      <c r="J16" s="214">
        <v>75.77</v>
      </c>
      <c r="K16" s="211">
        <f>J16</f>
        <v>75.77</v>
      </c>
      <c r="L16" s="140"/>
    </row>
    <row r="17" spans="1:12" ht="15" x14ac:dyDescent="0.25">
      <c r="A17" s="125" t="s">
        <v>1337</v>
      </c>
      <c r="B17" s="90"/>
      <c r="C17" s="89"/>
      <c r="E17" s="64" t="s">
        <v>728</v>
      </c>
      <c r="F17" s="64" t="s">
        <v>749</v>
      </c>
      <c r="G17" s="64" t="s">
        <v>739</v>
      </c>
      <c r="H17" s="293" t="str">
        <f>IF(ISBLANK([0]!TST),"Data Automatically Populated from Form G.1",([0]!TST))</f>
        <v>&lt;&lt; seconds &gt;&gt;</v>
      </c>
      <c r="I17" s="296" t="e">
        <f>VALUE(H17)</f>
        <v>#VALUE!</v>
      </c>
      <c r="J17" s="296" t="e">
        <f>I17</f>
        <v>#VALUE!</v>
      </c>
      <c r="K17" s="296" t="e">
        <f>I17</f>
        <v>#VALUE!</v>
      </c>
      <c r="L17" s="140"/>
    </row>
    <row r="18" spans="1:12" ht="22.5" x14ac:dyDescent="0.25">
      <c r="A18" s="125" t="s">
        <v>1337</v>
      </c>
      <c r="B18" s="90"/>
      <c r="C18" s="89"/>
      <c r="E18" s="213" t="s">
        <v>935</v>
      </c>
      <c r="F18" s="213" t="s">
        <v>750</v>
      </c>
      <c r="G18" s="213" t="s">
        <v>740</v>
      </c>
      <c r="H18" s="212"/>
      <c r="I18" s="299" t="e">
        <f>I16*I17*I7*I15/3600</f>
        <v>#VALUE!</v>
      </c>
      <c r="J18" s="299" t="e">
        <f>J16*J17*J7*J15/3600</f>
        <v>#VALUE!</v>
      </c>
      <c r="K18" s="299" t="e">
        <f>K16*K15*K17*K7/3600</f>
        <v>#VALUE!</v>
      </c>
      <c r="L18" s="213"/>
    </row>
    <row r="19" spans="1:12" ht="15" x14ac:dyDescent="0.25">
      <c r="A19" s="125" t="s">
        <v>1337</v>
      </c>
      <c r="B19" s="90"/>
      <c r="C19" s="89"/>
      <c r="E19" s="64" t="s">
        <v>729</v>
      </c>
      <c r="F19" s="64" t="s">
        <v>751</v>
      </c>
      <c r="G19" s="64"/>
      <c r="H19" s="293" t="str">
        <f>IF(ISBLANK([0]!NGSTOverBRP),"Data Automatically Populated from Form G.1",([0]!NGSTOverBRP))</f>
        <v>Data Automatically Populated from Form G.1</v>
      </c>
      <c r="I19" s="296" t="e">
        <f>VALUE(H19)</f>
        <v>#VALUE!</v>
      </c>
      <c r="J19" s="296" t="e">
        <f>I19</f>
        <v>#VALUE!</v>
      </c>
      <c r="K19" s="296" t="e">
        <f>I19</f>
        <v>#VALUE!</v>
      </c>
      <c r="L19" s="140"/>
    </row>
    <row r="20" spans="1:12" ht="15" x14ac:dyDescent="0.25">
      <c r="A20" s="125" t="s">
        <v>916</v>
      </c>
      <c r="B20" s="90"/>
      <c r="C20" s="89"/>
      <c r="E20" s="64" t="s">
        <v>730</v>
      </c>
      <c r="F20" s="64" t="s">
        <v>752</v>
      </c>
      <c r="G20" s="64" t="s">
        <v>741</v>
      </c>
      <c r="H20" s="210" t="s">
        <v>46</v>
      </c>
      <c r="I20" s="214">
        <v>85</v>
      </c>
      <c r="J20" s="214">
        <v>75.77</v>
      </c>
      <c r="K20" s="211">
        <f>J20</f>
        <v>75.77</v>
      </c>
      <c r="L20" s="140"/>
    </row>
    <row r="21" spans="1:12" ht="15" x14ac:dyDescent="0.25">
      <c r="A21" s="125" t="s">
        <v>1337</v>
      </c>
      <c r="B21" s="90"/>
      <c r="C21" s="89"/>
      <c r="E21" s="64" t="s">
        <v>731</v>
      </c>
      <c r="F21" s="64" t="s">
        <v>753</v>
      </c>
      <c r="G21" s="64" t="s">
        <v>739</v>
      </c>
      <c r="H21" s="293" t="str">
        <f>IF(ISBLANK([0]!TGST),"Data Automatically Populated from Form G.1",([0]!TGST))</f>
        <v>&lt;&lt; seconds &gt;&gt;</v>
      </c>
      <c r="I21" s="296" t="e">
        <f>VALUE(H21)</f>
        <v>#VALUE!</v>
      </c>
      <c r="J21" s="296" t="e">
        <f>I21</f>
        <v>#VALUE!</v>
      </c>
      <c r="K21" s="296" t="e">
        <f>I21</f>
        <v>#VALUE!</v>
      </c>
      <c r="L21" s="140"/>
    </row>
    <row r="22" spans="1:12" ht="22.5" x14ac:dyDescent="0.25">
      <c r="A22" s="125" t="s">
        <v>1337</v>
      </c>
      <c r="B22" s="90"/>
      <c r="C22" s="89"/>
      <c r="E22" s="213" t="s">
        <v>758</v>
      </c>
      <c r="F22" s="213" t="s">
        <v>754</v>
      </c>
      <c r="G22" s="213" t="s">
        <v>740</v>
      </c>
      <c r="H22" s="212"/>
      <c r="I22" s="299" t="e">
        <f>I20*I21*I19/3600</f>
        <v>#VALUE!</v>
      </c>
      <c r="J22" s="299" t="e">
        <f>J20*J21*J19/3600</f>
        <v>#VALUE!</v>
      </c>
      <c r="K22" s="299" t="e">
        <f>K20*K21*K19/3600</f>
        <v>#VALUE!</v>
      </c>
      <c r="L22" s="213"/>
    </row>
    <row r="23" spans="1:12" ht="15" x14ac:dyDescent="0.25">
      <c r="A23" s="125" t="s">
        <v>916</v>
      </c>
      <c r="B23" s="90"/>
      <c r="C23" s="89"/>
      <c r="E23" s="64" t="s">
        <v>732</v>
      </c>
      <c r="F23" s="64" t="s">
        <v>755</v>
      </c>
      <c r="G23" s="64" t="s">
        <v>738</v>
      </c>
      <c r="H23" s="210" t="s">
        <v>46</v>
      </c>
      <c r="I23" s="140"/>
      <c r="J23" s="140"/>
      <c r="K23" s="209"/>
      <c r="L23" s="140"/>
    </row>
    <row r="24" spans="1:12" ht="15" x14ac:dyDescent="0.25">
      <c r="A24" s="125" t="s">
        <v>916</v>
      </c>
      <c r="B24" s="90"/>
      <c r="C24" s="89"/>
      <c r="E24" s="64" t="s">
        <v>733</v>
      </c>
      <c r="F24" s="64" t="s">
        <v>756</v>
      </c>
      <c r="G24" s="64" t="s">
        <v>740</v>
      </c>
      <c r="H24" s="210" t="s">
        <v>46</v>
      </c>
      <c r="I24" s="165"/>
      <c r="J24" s="215"/>
      <c r="K24" s="209"/>
      <c r="L24" s="64" t="s">
        <v>742</v>
      </c>
    </row>
    <row r="25" spans="1:12" ht="22.5" x14ac:dyDescent="0.25">
      <c r="A25" s="125" t="s">
        <v>1337</v>
      </c>
      <c r="B25" s="90"/>
      <c r="C25" s="89"/>
      <c r="E25" s="213" t="s">
        <v>759</v>
      </c>
      <c r="F25" s="213" t="s">
        <v>760</v>
      </c>
      <c r="G25" s="213" t="s">
        <v>740</v>
      </c>
      <c r="H25" s="213"/>
      <c r="I25" s="299" t="e">
        <f>I23*I7*8760</f>
        <v>#VALUE!</v>
      </c>
      <c r="J25" s="299" t="e">
        <f>J23*J7*8760</f>
        <v>#VALUE!</v>
      </c>
      <c r="K25" s="299" t="e">
        <f>K23*K7*8760</f>
        <v>#VALUE!</v>
      </c>
      <c r="L25" s="213"/>
    </row>
    <row r="26" spans="1:12" ht="22.5" x14ac:dyDescent="0.25">
      <c r="A26" s="125" t="s">
        <v>1337</v>
      </c>
      <c r="B26" s="90"/>
      <c r="C26" s="89"/>
      <c r="E26" s="213" t="s">
        <v>1404</v>
      </c>
      <c r="F26" s="213" t="s">
        <v>761</v>
      </c>
      <c r="G26" s="213" t="s">
        <v>737</v>
      </c>
      <c r="H26" s="213"/>
      <c r="I26" s="300" t="e">
        <f>I14+1.65*(I18+I22+#REF!+I25)/1000+I24/1000</f>
        <v>#VALUE!</v>
      </c>
      <c r="J26" s="300" t="e">
        <f>J14+1.65*(J18+J22+#REF!+J25)/1000+J24/1000</f>
        <v>#VALUE!</v>
      </c>
      <c r="K26" s="300" t="e">
        <f>K14+1.65*(K18+K22+#REF!+K25)/1000+K24/1000</f>
        <v>#VALUE!</v>
      </c>
      <c r="L26" s="213"/>
    </row>
    <row r="27" spans="1:12" x14ac:dyDescent="0.25">
      <c r="A27" s="125" t="s">
        <v>916</v>
      </c>
      <c r="B27" s="90"/>
      <c r="C27" s="89"/>
    </row>
    <row r="28" spans="1:12" ht="22.5" customHeight="1" x14ac:dyDescent="0.25">
      <c r="A28" s="125" t="s">
        <v>1091</v>
      </c>
      <c r="B28" s="90"/>
      <c r="C28" s="89"/>
      <c r="E28" s="601" t="s">
        <v>1093</v>
      </c>
      <c r="F28" s="601"/>
      <c r="G28" s="601"/>
      <c r="H28" s="601"/>
      <c r="I28" s="601"/>
      <c r="J28" s="601"/>
      <c r="K28" s="601"/>
      <c r="L28" s="601"/>
    </row>
  </sheetData>
  <mergeCells count="5">
    <mergeCell ref="E28:L28"/>
    <mergeCell ref="I4:K4"/>
    <mergeCell ref="H8:K8"/>
    <mergeCell ref="H9:K9"/>
    <mergeCell ref="H10:K10"/>
  </mergeCells>
  <hyperlinks>
    <hyperlink ref="E1" location="Contents!A1" tooltip="Click to Goto Sheet" display="Goto Contents" xr:uid="{48F1BB7B-B19E-42DE-B9FF-9B6B261562A7}"/>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theme="9" tint="0.39997558519241921"/>
    <pageSetUpPr fitToPage="1"/>
  </sheetPr>
  <dimension ref="A1:AH175"/>
  <sheetViews>
    <sheetView topLeftCell="A94" zoomScale="130" zoomScaleNormal="130" workbookViewId="0">
      <selection activeCell="B100" sqref="B1:D1048576"/>
    </sheetView>
  </sheetViews>
  <sheetFormatPr defaultColWidth="9.140625" defaultRowHeight="15" x14ac:dyDescent="0.25"/>
  <cols>
    <col min="1" max="1" width="8.7109375" style="70" bestFit="1" customWidth="1"/>
    <col min="2" max="2" width="15" hidden="1" customWidth="1"/>
    <col min="3" max="3" width="23" hidden="1" customWidth="1"/>
    <col min="4" max="4" width="9.140625" hidden="1" customWidth="1"/>
    <col min="6" max="6" width="33.42578125" customWidth="1"/>
    <col min="8" max="8" width="36.42578125" customWidth="1"/>
    <col min="9" max="9" width="18.85546875" customWidth="1"/>
    <col min="11" max="20" width="10" customWidth="1"/>
    <col min="21" max="21" width="10.7109375" customWidth="1"/>
  </cols>
  <sheetData>
    <row r="1" spans="1:34" ht="22.5" x14ac:dyDescent="0.25">
      <c r="A1" s="119" t="s">
        <v>918</v>
      </c>
      <c r="B1" s="119" t="s">
        <v>934</v>
      </c>
      <c r="C1" s="120" t="s">
        <v>917</v>
      </c>
      <c r="F1" s="312" t="s">
        <v>1411</v>
      </c>
    </row>
    <row r="2" spans="1:34" x14ac:dyDescent="0.25">
      <c r="E2" s="594" t="s">
        <v>1334</v>
      </c>
      <c r="F2" s="594"/>
      <c r="G2" s="594"/>
      <c r="H2" s="594"/>
      <c r="I2" s="594"/>
      <c r="K2" s="236" t="s">
        <v>160</v>
      </c>
      <c r="L2" s="237"/>
      <c r="M2" s="237"/>
      <c r="N2" s="237"/>
      <c r="O2" s="237"/>
      <c r="P2" s="237"/>
      <c r="Q2" s="237"/>
      <c r="R2" s="237"/>
      <c r="S2" s="237"/>
      <c r="T2" s="237"/>
      <c r="U2" s="237"/>
      <c r="W2" s="591" t="s">
        <v>162</v>
      </c>
      <c r="X2" s="592"/>
      <c r="Y2" s="592"/>
      <c r="Z2" s="592"/>
      <c r="AA2" s="592"/>
      <c r="AB2" s="592"/>
      <c r="AC2" s="592"/>
      <c r="AD2" s="592"/>
      <c r="AE2" s="592"/>
      <c r="AF2" s="592"/>
      <c r="AG2" s="592"/>
      <c r="AH2" s="593"/>
    </row>
    <row r="3" spans="1:34" x14ac:dyDescent="0.25">
      <c r="E3" s="594" t="s">
        <v>1334</v>
      </c>
      <c r="F3" s="594"/>
      <c r="G3" s="594"/>
      <c r="H3" s="594"/>
      <c r="I3" s="594"/>
      <c r="K3" s="234"/>
      <c r="L3" s="234"/>
      <c r="M3" s="234"/>
      <c r="N3" s="234"/>
      <c r="O3" s="234"/>
      <c r="P3" s="234"/>
      <c r="Q3" s="234"/>
      <c r="R3" s="234"/>
      <c r="S3" s="234"/>
      <c r="T3" s="234"/>
      <c r="U3" s="234"/>
      <c r="W3" s="595"/>
      <c r="X3" s="595"/>
      <c r="Y3" s="595"/>
      <c r="Z3" s="595"/>
      <c r="AA3" s="595"/>
      <c r="AB3" s="595"/>
      <c r="AC3" s="595"/>
      <c r="AD3" s="595"/>
      <c r="AE3" s="595"/>
      <c r="AF3" s="595"/>
      <c r="AG3" s="595"/>
      <c r="AH3" s="595"/>
    </row>
    <row r="4" spans="1:34" x14ac:dyDescent="0.25">
      <c r="E4" s="594" t="s">
        <v>1334</v>
      </c>
      <c r="F4" s="594"/>
      <c r="G4" s="594"/>
      <c r="H4" s="594"/>
      <c r="I4" s="594"/>
      <c r="K4" s="235"/>
      <c r="L4" s="235"/>
      <c r="M4" s="235"/>
      <c r="N4" s="235"/>
      <c r="O4" s="235"/>
      <c r="P4" s="235"/>
      <c r="Q4" s="235"/>
      <c r="R4" s="235"/>
      <c r="S4" s="235"/>
      <c r="T4" s="235"/>
      <c r="U4" s="235"/>
      <c r="W4" s="596"/>
      <c r="X4" s="596"/>
      <c r="Y4" s="596"/>
      <c r="Z4" s="596"/>
      <c r="AA4" s="596"/>
      <c r="AB4" s="596"/>
      <c r="AC4" s="596"/>
      <c r="AD4" s="596"/>
      <c r="AE4" s="596"/>
      <c r="AF4" s="596"/>
      <c r="AG4" s="596"/>
      <c r="AH4" s="596"/>
    </row>
    <row r="5" spans="1:34" x14ac:dyDescent="0.25">
      <c r="E5" s="594" t="s">
        <v>1334</v>
      </c>
      <c r="F5" s="594"/>
      <c r="G5" s="594"/>
      <c r="H5" s="594"/>
      <c r="I5" s="594"/>
      <c r="K5" s="235"/>
      <c r="L5" s="235"/>
      <c r="M5" s="235"/>
      <c r="N5" s="235"/>
      <c r="O5" s="235"/>
      <c r="P5" s="235"/>
      <c r="Q5" s="235"/>
      <c r="R5" s="235"/>
      <c r="S5" s="235"/>
      <c r="T5" s="235"/>
      <c r="U5" s="235"/>
      <c r="W5" s="596"/>
      <c r="X5" s="596"/>
      <c r="Y5" s="596"/>
      <c r="Z5" s="596"/>
      <c r="AA5" s="596"/>
      <c r="AB5" s="596"/>
      <c r="AC5" s="596"/>
      <c r="AD5" s="596"/>
      <c r="AE5" s="596"/>
      <c r="AF5" s="596"/>
      <c r="AG5" s="596"/>
      <c r="AH5" s="596"/>
    </row>
    <row r="6" spans="1:34" x14ac:dyDescent="0.25">
      <c r="E6" s="594" t="s">
        <v>1334</v>
      </c>
      <c r="F6" s="594"/>
      <c r="G6" s="594"/>
      <c r="H6" s="594"/>
      <c r="I6" s="594"/>
      <c r="K6" s="235"/>
      <c r="L6" s="235"/>
      <c r="M6" s="235"/>
      <c r="N6" s="235"/>
      <c r="O6" s="235"/>
      <c r="P6" s="235"/>
      <c r="Q6" s="235"/>
      <c r="R6" s="235"/>
      <c r="S6" s="235"/>
      <c r="T6" s="235"/>
      <c r="U6" s="235"/>
      <c r="W6" s="596"/>
      <c r="X6" s="596"/>
      <c r="Y6" s="596"/>
      <c r="Z6" s="596"/>
      <c r="AA6" s="596"/>
      <c r="AB6" s="596"/>
      <c r="AC6" s="596"/>
      <c r="AD6" s="596"/>
      <c r="AE6" s="596"/>
      <c r="AF6" s="596"/>
      <c r="AG6" s="596"/>
      <c r="AH6" s="596"/>
    </row>
    <row r="7" spans="1:34" x14ac:dyDescent="0.25">
      <c r="E7" s="594" t="s">
        <v>1334</v>
      </c>
      <c r="F7" s="594"/>
      <c r="G7" s="594"/>
      <c r="H7" s="594"/>
      <c r="I7" s="594"/>
      <c r="K7" s="235"/>
      <c r="L7" s="235"/>
      <c r="M7" s="235"/>
      <c r="N7" s="235"/>
      <c r="O7" s="235"/>
      <c r="P7" s="235"/>
      <c r="Q7" s="235"/>
      <c r="R7" s="235"/>
      <c r="S7" s="235"/>
      <c r="T7" s="235"/>
      <c r="U7" s="235"/>
      <c r="W7" s="596"/>
      <c r="X7" s="596"/>
      <c r="Y7" s="596"/>
      <c r="Z7" s="596"/>
      <c r="AA7" s="596"/>
      <c r="AB7" s="596"/>
      <c r="AC7" s="596"/>
      <c r="AD7" s="596"/>
      <c r="AE7" s="596"/>
      <c r="AF7" s="596"/>
      <c r="AG7" s="596"/>
      <c r="AH7" s="596"/>
    </row>
    <row r="8" spans="1:34" x14ac:dyDescent="0.25">
      <c r="E8" s="594" t="s">
        <v>1334</v>
      </c>
      <c r="F8" s="594"/>
      <c r="G8" s="594"/>
      <c r="H8" s="594"/>
      <c r="I8" s="594"/>
      <c r="K8" s="235"/>
      <c r="L8" s="235"/>
      <c r="M8" s="235"/>
      <c r="N8" s="235"/>
      <c r="O8" s="235"/>
      <c r="P8" s="235"/>
      <c r="Q8" s="235"/>
      <c r="R8" s="235"/>
      <c r="S8" s="235"/>
      <c r="T8" s="235"/>
      <c r="U8" s="235"/>
      <c r="W8" s="596"/>
      <c r="X8" s="596"/>
      <c r="Y8" s="596"/>
      <c r="Z8" s="596"/>
      <c r="AA8" s="596"/>
      <c r="AB8" s="596"/>
      <c r="AC8" s="596"/>
      <c r="AD8" s="596"/>
      <c r="AE8" s="596"/>
      <c r="AF8" s="596"/>
      <c r="AG8" s="596"/>
      <c r="AH8" s="596"/>
    </row>
    <row r="9" spans="1:34" x14ac:dyDescent="0.25">
      <c r="E9" s="594" t="s">
        <v>1334</v>
      </c>
      <c r="F9" s="594"/>
      <c r="G9" s="594"/>
      <c r="H9" s="594"/>
      <c r="I9" s="594"/>
      <c r="K9" s="235"/>
      <c r="L9" s="235"/>
      <c r="M9" s="235"/>
      <c r="N9" s="235"/>
      <c r="O9" s="235"/>
      <c r="P9" s="235"/>
      <c r="Q9" s="235"/>
      <c r="R9" s="235"/>
      <c r="S9" s="235"/>
      <c r="T9" s="235"/>
      <c r="U9" s="235"/>
      <c r="W9" s="596"/>
      <c r="X9" s="596"/>
      <c r="Y9" s="596"/>
      <c r="Z9" s="596"/>
      <c r="AA9" s="596"/>
      <c r="AB9" s="596"/>
      <c r="AC9" s="596"/>
      <c r="AD9" s="596"/>
      <c r="AE9" s="596"/>
      <c r="AF9" s="596"/>
      <c r="AG9" s="596"/>
      <c r="AH9" s="596"/>
    </row>
    <row r="10" spans="1:34" x14ac:dyDescent="0.25">
      <c r="E10" s="594" t="s">
        <v>1334</v>
      </c>
      <c r="F10" s="594"/>
      <c r="G10" s="594"/>
      <c r="H10" s="594"/>
      <c r="I10" s="594"/>
      <c r="K10" s="235"/>
      <c r="L10" s="235"/>
      <c r="M10" s="235"/>
      <c r="N10" s="235"/>
      <c r="O10" s="235"/>
      <c r="P10" s="235"/>
      <c r="Q10" s="235"/>
      <c r="R10" s="235"/>
      <c r="S10" s="235"/>
      <c r="T10" s="235"/>
      <c r="U10" s="235"/>
      <c r="W10" s="596"/>
      <c r="X10" s="596"/>
      <c r="Y10" s="596"/>
      <c r="Z10" s="596"/>
      <c r="AA10" s="596"/>
      <c r="AB10" s="596"/>
      <c r="AC10" s="596"/>
      <c r="AD10" s="596"/>
      <c r="AE10" s="596"/>
      <c r="AF10" s="596"/>
      <c r="AG10" s="596"/>
      <c r="AH10" s="596"/>
    </row>
    <row r="11" spans="1:34" x14ac:dyDescent="0.25">
      <c r="E11" s="594" t="s">
        <v>1334</v>
      </c>
      <c r="F11" s="594"/>
      <c r="G11" s="594"/>
      <c r="H11" s="594"/>
      <c r="I11" s="594"/>
      <c r="K11" s="235"/>
      <c r="L11" s="235"/>
      <c r="M11" s="235"/>
      <c r="N11" s="235"/>
      <c r="O11" s="235"/>
      <c r="P11" s="235"/>
      <c r="Q11" s="235"/>
      <c r="R11" s="235"/>
      <c r="S11" s="235"/>
      <c r="T11" s="235"/>
      <c r="U11" s="235"/>
      <c r="W11" s="596"/>
      <c r="X11" s="596"/>
      <c r="Y11" s="596"/>
      <c r="Z11" s="596"/>
      <c r="AA11" s="596"/>
      <c r="AB11" s="596"/>
      <c r="AC11" s="596"/>
      <c r="AD11" s="596"/>
      <c r="AE11" s="596"/>
      <c r="AF11" s="596"/>
      <c r="AG11" s="596"/>
      <c r="AH11" s="596"/>
    </row>
    <row r="12" spans="1:34" x14ac:dyDescent="0.25">
      <c r="E12" s="594" t="s">
        <v>1334</v>
      </c>
      <c r="F12" s="594"/>
      <c r="G12" s="594"/>
      <c r="H12" s="594"/>
      <c r="I12" s="594"/>
      <c r="K12" s="235"/>
      <c r="L12" s="235"/>
      <c r="M12" s="235"/>
      <c r="N12" s="235"/>
      <c r="O12" s="235"/>
      <c r="P12" s="235"/>
      <c r="Q12" s="235"/>
      <c r="R12" s="235"/>
      <c r="S12" s="235"/>
      <c r="T12" s="235"/>
      <c r="U12" s="235"/>
      <c r="W12" s="596"/>
      <c r="X12" s="596"/>
      <c r="Y12" s="596"/>
      <c r="Z12" s="596"/>
      <c r="AA12" s="596"/>
      <c r="AB12" s="596"/>
      <c r="AC12" s="596"/>
      <c r="AD12" s="596"/>
      <c r="AE12" s="596"/>
      <c r="AF12" s="596"/>
      <c r="AG12" s="596"/>
      <c r="AH12" s="596"/>
    </row>
    <row r="13" spans="1:34" x14ac:dyDescent="0.25">
      <c r="E13" s="594" t="s">
        <v>1334</v>
      </c>
      <c r="F13" s="594"/>
      <c r="G13" s="594"/>
      <c r="H13" s="594"/>
      <c r="I13" s="594"/>
      <c r="K13" s="235"/>
      <c r="L13" s="235"/>
      <c r="M13" s="235"/>
      <c r="N13" s="235"/>
      <c r="O13" s="235"/>
      <c r="P13" s="235"/>
      <c r="Q13" s="235"/>
      <c r="R13" s="235"/>
      <c r="S13" s="235"/>
      <c r="T13" s="235"/>
      <c r="U13" s="235"/>
      <c r="W13" s="596"/>
      <c r="X13" s="596"/>
      <c r="Y13" s="596"/>
      <c r="Z13" s="596"/>
      <c r="AA13" s="596"/>
      <c r="AB13" s="596"/>
      <c r="AC13" s="596"/>
      <c r="AD13" s="596"/>
      <c r="AE13" s="596"/>
      <c r="AF13" s="596"/>
      <c r="AG13" s="596"/>
      <c r="AH13" s="596"/>
    </row>
    <row r="14" spans="1:34" x14ac:dyDescent="0.25">
      <c r="E14" s="594" t="s">
        <v>1334</v>
      </c>
      <c r="F14" s="594"/>
      <c r="G14" s="594"/>
      <c r="H14" s="594"/>
      <c r="I14" s="594"/>
      <c r="K14" s="235"/>
      <c r="L14" s="235"/>
      <c r="M14" s="235"/>
      <c r="N14" s="235"/>
      <c r="O14" s="235"/>
      <c r="P14" s="235"/>
      <c r="Q14" s="235"/>
      <c r="R14" s="235"/>
      <c r="S14" s="235"/>
      <c r="T14" s="235"/>
      <c r="U14" s="235"/>
      <c r="W14" s="596"/>
      <c r="X14" s="596"/>
      <c r="Y14" s="596"/>
      <c r="Z14" s="596"/>
      <c r="AA14" s="596"/>
      <c r="AB14" s="596"/>
      <c r="AC14" s="596"/>
      <c r="AD14" s="596"/>
      <c r="AE14" s="596"/>
      <c r="AF14" s="596"/>
      <c r="AG14" s="596"/>
      <c r="AH14" s="596"/>
    </row>
    <row r="15" spans="1:34" x14ac:dyDescent="0.25">
      <c r="E15" s="594" t="s">
        <v>1334</v>
      </c>
      <c r="F15" s="594"/>
      <c r="G15" s="594"/>
      <c r="H15" s="594"/>
      <c r="I15" s="594"/>
      <c r="K15" s="235"/>
      <c r="L15" s="235"/>
      <c r="M15" s="235"/>
      <c r="N15" s="235"/>
      <c r="O15" s="235"/>
      <c r="P15" s="235"/>
      <c r="Q15" s="235"/>
      <c r="R15" s="235"/>
      <c r="S15" s="235"/>
      <c r="T15" s="235"/>
      <c r="U15" s="235"/>
      <c r="W15" s="596"/>
      <c r="X15" s="596"/>
      <c r="Y15" s="596"/>
      <c r="Z15" s="596"/>
      <c r="AA15" s="596"/>
      <c r="AB15" s="596"/>
      <c r="AC15" s="596"/>
      <c r="AD15" s="596"/>
      <c r="AE15" s="596"/>
      <c r="AF15" s="596"/>
      <c r="AG15" s="596"/>
      <c r="AH15" s="596"/>
    </row>
    <row r="16" spans="1:34" x14ac:dyDescent="0.25">
      <c r="E16" s="594" t="s">
        <v>1334</v>
      </c>
      <c r="F16" s="594"/>
      <c r="G16" s="594"/>
      <c r="H16" s="594"/>
      <c r="I16" s="594"/>
      <c r="K16" s="235"/>
      <c r="L16" s="235"/>
      <c r="M16" s="235"/>
      <c r="N16" s="235"/>
      <c r="O16" s="235"/>
      <c r="P16" s="235"/>
      <c r="Q16" s="235"/>
      <c r="R16" s="235"/>
      <c r="S16" s="235"/>
      <c r="T16" s="235"/>
      <c r="U16" s="235"/>
      <c r="W16" s="596"/>
      <c r="X16" s="596"/>
      <c r="Y16" s="596"/>
      <c r="Z16" s="596"/>
      <c r="AA16" s="596"/>
      <c r="AB16" s="596"/>
      <c r="AC16" s="596"/>
      <c r="AD16" s="596"/>
      <c r="AE16" s="596"/>
      <c r="AF16" s="596"/>
      <c r="AG16" s="596"/>
      <c r="AH16" s="596"/>
    </row>
    <row r="17" spans="5:34" x14ac:dyDescent="0.25">
      <c r="E17" s="594" t="s">
        <v>1334</v>
      </c>
      <c r="F17" s="594"/>
      <c r="G17" s="594"/>
      <c r="H17" s="594"/>
      <c r="I17" s="594"/>
      <c r="K17" s="235"/>
      <c r="L17" s="235"/>
      <c r="M17" s="235"/>
      <c r="N17" s="235"/>
      <c r="O17" s="235"/>
      <c r="P17" s="235"/>
      <c r="Q17" s="235"/>
      <c r="R17" s="235"/>
      <c r="S17" s="235"/>
      <c r="T17" s="235"/>
      <c r="U17" s="235"/>
      <c r="W17" s="596"/>
      <c r="X17" s="596"/>
      <c r="Y17" s="596"/>
      <c r="Z17" s="596"/>
      <c r="AA17" s="596"/>
      <c r="AB17" s="596"/>
      <c r="AC17" s="596"/>
      <c r="AD17" s="596"/>
      <c r="AE17" s="596"/>
      <c r="AF17" s="596"/>
      <c r="AG17" s="596"/>
      <c r="AH17" s="596"/>
    </row>
    <row r="18" spans="5:34" x14ac:dyDescent="0.25">
      <c r="E18" s="594" t="s">
        <v>1334</v>
      </c>
      <c r="F18" s="594"/>
      <c r="G18" s="594"/>
      <c r="H18" s="594"/>
      <c r="I18" s="594"/>
      <c r="K18" s="235"/>
      <c r="L18" s="235"/>
      <c r="M18" s="235"/>
      <c r="N18" s="235"/>
      <c r="O18" s="235"/>
      <c r="P18" s="235"/>
      <c r="Q18" s="235"/>
      <c r="R18" s="235"/>
      <c r="S18" s="235"/>
      <c r="T18" s="235"/>
      <c r="U18" s="235"/>
      <c r="W18" s="596"/>
      <c r="X18" s="596"/>
      <c r="Y18" s="596"/>
      <c r="Z18" s="596"/>
      <c r="AA18" s="596"/>
      <c r="AB18" s="596"/>
      <c r="AC18" s="596"/>
      <c r="AD18" s="596"/>
      <c r="AE18" s="596"/>
      <c r="AF18" s="596"/>
      <c r="AG18" s="596"/>
      <c r="AH18" s="596"/>
    </row>
    <row r="19" spans="5:34" x14ac:dyDescent="0.25">
      <c r="E19" s="594" t="s">
        <v>1334</v>
      </c>
      <c r="F19" s="594"/>
      <c r="G19" s="594"/>
      <c r="H19" s="594"/>
      <c r="I19" s="594"/>
      <c r="K19" s="235"/>
      <c r="L19" s="235"/>
      <c r="M19" s="235"/>
      <c r="N19" s="235"/>
      <c r="O19" s="235"/>
      <c r="P19" s="235"/>
      <c r="Q19" s="235"/>
      <c r="R19" s="235"/>
      <c r="S19" s="235"/>
      <c r="T19" s="235"/>
      <c r="U19" s="235"/>
      <c r="W19" s="596"/>
      <c r="X19" s="596"/>
      <c r="Y19" s="596"/>
      <c r="Z19" s="596"/>
      <c r="AA19" s="596"/>
      <c r="AB19" s="596"/>
      <c r="AC19" s="596"/>
      <c r="AD19" s="596"/>
      <c r="AE19" s="596"/>
      <c r="AF19" s="596"/>
      <c r="AG19" s="596"/>
      <c r="AH19" s="596"/>
    </row>
    <row r="20" spans="5:34" x14ac:dyDescent="0.25">
      <c r="E20" s="594" t="s">
        <v>1334</v>
      </c>
      <c r="F20" s="594"/>
      <c r="G20" s="594"/>
      <c r="H20" s="594"/>
      <c r="I20" s="594"/>
      <c r="K20" s="235"/>
      <c r="L20" s="235"/>
      <c r="M20" s="235"/>
      <c r="N20" s="235"/>
      <c r="O20" s="235"/>
      <c r="P20" s="235"/>
      <c r="Q20" s="235"/>
      <c r="R20" s="235"/>
      <c r="S20" s="235"/>
      <c r="T20" s="235"/>
      <c r="U20" s="235"/>
      <c r="W20" s="596"/>
      <c r="X20" s="596"/>
      <c r="Y20" s="596"/>
      <c r="Z20" s="596"/>
      <c r="AA20" s="596"/>
      <c r="AB20" s="596"/>
      <c r="AC20" s="596"/>
      <c r="AD20" s="596"/>
      <c r="AE20" s="596"/>
      <c r="AF20" s="596"/>
      <c r="AG20" s="596"/>
      <c r="AH20" s="596"/>
    </row>
    <row r="21" spans="5:34" x14ac:dyDescent="0.25">
      <c r="E21" s="594" t="s">
        <v>1334</v>
      </c>
      <c r="F21" s="594"/>
      <c r="G21" s="594"/>
      <c r="H21" s="594"/>
      <c r="I21" s="594"/>
      <c r="K21" s="235"/>
      <c r="L21" s="235"/>
      <c r="M21" s="235"/>
      <c r="N21" s="235"/>
      <c r="O21" s="235"/>
      <c r="P21" s="235"/>
      <c r="Q21" s="235"/>
      <c r="R21" s="235"/>
      <c r="S21" s="235"/>
      <c r="T21" s="235"/>
      <c r="U21" s="235"/>
      <c r="W21" s="596"/>
      <c r="X21" s="596"/>
      <c r="Y21" s="596"/>
      <c r="Z21" s="596"/>
      <c r="AA21" s="596"/>
      <c r="AB21" s="596"/>
      <c r="AC21" s="596"/>
      <c r="AD21" s="596"/>
      <c r="AE21" s="596"/>
      <c r="AF21" s="596"/>
      <c r="AG21" s="596"/>
      <c r="AH21" s="596"/>
    </row>
    <row r="22" spans="5:34" x14ac:dyDescent="0.25">
      <c r="E22" s="594" t="s">
        <v>1334</v>
      </c>
      <c r="F22" s="594"/>
      <c r="G22" s="594"/>
      <c r="H22" s="594"/>
      <c r="I22" s="594"/>
      <c r="K22" s="235"/>
      <c r="L22" s="235"/>
      <c r="M22" s="235"/>
      <c r="N22" s="235"/>
      <c r="O22" s="235"/>
      <c r="P22" s="235"/>
      <c r="Q22" s="235"/>
      <c r="R22" s="235"/>
      <c r="S22" s="235"/>
      <c r="T22" s="235"/>
      <c r="U22" s="235"/>
      <c r="W22" s="596"/>
      <c r="X22" s="596"/>
      <c r="Y22" s="596"/>
      <c r="Z22" s="596"/>
      <c r="AA22" s="596"/>
      <c r="AB22" s="596"/>
      <c r="AC22" s="596"/>
      <c r="AD22" s="596"/>
      <c r="AE22" s="596"/>
      <c r="AF22" s="596"/>
      <c r="AG22" s="596"/>
      <c r="AH22" s="596"/>
    </row>
    <row r="23" spans="5:34" x14ac:dyDescent="0.25">
      <c r="E23" s="594" t="s">
        <v>1334</v>
      </c>
      <c r="F23" s="594"/>
      <c r="G23" s="594"/>
      <c r="H23" s="594"/>
      <c r="I23" s="594"/>
      <c r="K23" s="235"/>
      <c r="L23" s="235"/>
      <c r="M23" s="235"/>
      <c r="N23" s="235"/>
      <c r="O23" s="235"/>
      <c r="P23" s="235"/>
      <c r="Q23" s="235"/>
      <c r="R23" s="235"/>
      <c r="S23" s="235"/>
      <c r="T23" s="235"/>
      <c r="U23" s="235"/>
      <c r="W23" s="596"/>
      <c r="X23" s="596"/>
      <c r="Y23" s="596"/>
      <c r="Z23" s="596"/>
      <c r="AA23" s="596"/>
      <c r="AB23" s="596"/>
      <c r="AC23" s="596"/>
      <c r="AD23" s="596"/>
      <c r="AE23" s="596"/>
      <c r="AF23" s="596"/>
      <c r="AG23" s="596"/>
      <c r="AH23" s="596"/>
    </row>
    <row r="24" spans="5:34" x14ac:dyDescent="0.25">
      <c r="E24" s="594" t="s">
        <v>1334</v>
      </c>
      <c r="F24" s="594"/>
      <c r="G24" s="594"/>
      <c r="H24" s="594"/>
      <c r="I24" s="594"/>
      <c r="K24" s="235"/>
      <c r="L24" s="235"/>
      <c r="M24" s="235"/>
      <c r="N24" s="235"/>
      <c r="O24" s="235"/>
      <c r="P24" s="235"/>
      <c r="Q24" s="235"/>
      <c r="R24" s="235"/>
      <c r="S24" s="235"/>
      <c r="T24" s="235"/>
      <c r="U24" s="235"/>
      <c r="W24" s="596"/>
      <c r="X24" s="596"/>
      <c r="Y24" s="596"/>
      <c r="Z24" s="596"/>
      <c r="AA24" s="596"/>
      <c r="AB24" s="596"/>
      <c r="AC24" s="596"/>
      <c r="AD24" s="596"/>
      <c r="AE24" s="596"/>
      <c r="AF24" s="596"/>
      <c r="AG24" s="596"/>
      <c r="AH24" s="596"/>
    </row>
    <row r="25" spans="5:34" x14ac:dyDescent="0.25">
      <c r="E25" s="594" t="s">
        <v>1334</v>
      </c>
      <c r="F25" s="594"/>
      <c r="G25" s="594"/>
      <c r="H25" s="594"/>
      <c r="I25" s="594"/>
    </row>
    <row r="26" spans="5:34" x14ac:dyDescent="0.25">
      <c r="E26" s="594" t="s">
        <v>1334</v>
      </c>
      <c r="F26" s="594"/>
      <c r="G26" s="594"/>
      <c r="H26" s="594"/>
      <c r="I26" s="594"/>
      <c r="K26" s="236" t="s">
        <v>161</v>
      </c>
      <c r="L26" s="237"/>
      <c r="M26" s="237"/>
      <c r="N26" s="237"/>
      <c r="O26" s="237"/>
      <c r="P26" s="237"/>
      <c r="Q26" s="237"/>
      <c r="R26" s="237"/>
      <c r="S26" s="237"/>
      <c r="T26" s="237"/>
      <c r="U26" s="237"/>
      <c r="W26" s="591" t="s">
        <v>26</v>
      </c>
      <c r="X26" s="592"/>
      <c r="Y26" s="592"/>
      <c r="Z26" s="592"/>
      <c r="AA26" s="592"/>
      <c r="AB26" s="592"/>
      <c r="AC26" s="592"/>
      <c r="AD26" s="592"/>
      <c r="AE26" s="592"/>
      <c r="AF26" s="592"/>
      <c r="AG26" s="592"/>
      <c r="AH26" s="593"/>
    </row>
    <row r="27" spans="5:34" x14ac:dyDescent="0.25">
      <c r="E27" s="594" t="s">
        <v>1334</v>
      </c>
      <c r="F27" s="594"/>
      <c r="G27" s="594"/>
      <c r="H27" s="594"/>
      <c r="I27" s="594"/>
      <c r="K27" s="234"/>
      <c r="L27" s="234"/>
      <c r="M27" s="234"/>
      <c r="N27" s="234"/>
      <c r="O27" s="234"/>
      <c r="P27" s="234"/>
      <c r="Q27" s="234"/>
      <c r="R27" s="234"/>
      <c r="S27" s="234"/>
      <c r="T27" s="234"/>
      <c r="U27" s="234"/>
      <c r="W27" s="595"/>
      <c r="X27" s="595"/>
      <c r="Y27" s="595"/>
      <c r="Z27" s="595"/>
      <c r="AA27" s="595"/>
      <c r="AB27" s="595"/>
      <c r="AC27" s="595"/>
      <c r="AD27" s="595"/>
      <c r="AE27" s="595"/>
      <c r="AF27" s="595"/>
      <c r="AG27" s="595"/>
      <c r="AH27" s="595"/>
    </row>
    <row r="28" spans="5:34" x14ac:dyDescent="0.25">
      <c r="E28" s="594" t="s">
        <v>1334</v>
      </c>
      <c r="F28" s="594"/>
      <c r="G28" s="594"/>
      <c r="H28" s="594"/>
      <c r="I28" s="594"/>
      <c r="K28" s="235"/>
      <c r="L28" s="235"/>
      <c r="M28" s="235"/>
      <c r="N28" s="235"/>
      <c r="O28" s="235"/>
      <c r="P28" s="235"/>
      <c r="Q28" s="235"/>
      <c r="R28" s="235"/>
      <c r="S28" s="235"/>
      <c r="T28" s="235"/>
      <c r="U28" s="235"/>
      <c r="W28" s="596"/>
      <c r="X28" s="596"/>
      <c r="Y28" s="596"/>
      <c r="Z28" s="596"/>
      <c r="AA28" s="596"/>
      <c r="AB28" s="596"/>
      <c r="AC28" s="596"/>
      <c r="AD28" s="596"/>
      <c r="AE28" s="596"/>
      <c r="AF28" s="596"/>
      <c r="AG28" s="596"/>
      <c r="AH28" s="596"/>
    </row>
    <row r="29" spans="5:34" x14ac:dyDescent="0.25">
      <c r="E29" s="594" t="s">
        <v>1334</v>
      </c>
      <c r="F29" s="594"/>
      <c r="G29" s="594"/>
      <c r="H29" s="594"/>
      <c r="I29" s="594"/>
      <c r="K29" s="235"/>
      <c r="L29" s="235"/>
      <c r="M29" s="235"/>
      <c r="N29" s="235"/>
      <c r="O29" s="235"/>
      <c r="P29" s="235"/>
      <c r="Q29" s="235"/>
      <c r="R29" s="235"/>
      <c r="S29" s="235"/>
      <c r="T29" s="235"/>
      <c r="U29" s="235"/>
      <c r="W29" s="596"/>
      <c r="X29" s="596"/>
      <c r="Y29" s="596"/>
      <c r="Z29" s="596"/>
      <c r="AA29" s="596"/>
      <c r="AB29" s="596"/>
      <c r="AC29" s="596"/>
      <c r="AD29" s="596"/>
      <c r="AE29" s="596"/>
      <c r="AF29" s="596"/>
      <c r="AG29" s="596"/>
      <c r="AH29" s="596"/>
    </row>
    <row r="30" spans="5:34" x14ac:dyDescent="0.25">
      <c r="E30" s="594" t="s">
        <v>1334</v>
      </c>
      <c r="F30" s="594"/>
      <c r="G30" s="594"/>
      <c r="H30" s="594"/>
      <c r="I30" s="594"/>
      <c r="K30" s="235"/>
      <c r="L30" s="235"/>
      <c r="M30" s="235"/>
      <c r="N30" s="235"/>
      <c r="O30" s="235"/>
      <c r="P30" s="235"/>
      <c r="Q30" s="235"/>
      <c r="R30" s="235"/>
      <c r="S30" s="235"/>
      <c r="T30" s="235"/>
      <c r="U30" s="235"/>
      <c r="W30" s="596"/>
      <c r="X30" s="596"/>
      <c r="Y30" s="596"/>
      <c r="Z30" s="596"/>
      <c r="AA30" s="596"/>
      <c r="AB30" s="596"/>
      <c r="AC30" s="596"/>
      <c r="AD30" s="596"/>
      <c r="AE30" s="596"/>
      <c r="AF30" s="596"/>
      <c r="AG30" s="596"/>
      <c r="AH30" s="596"/>
    </row>
    <row r="31" spans="5:34" x14ac:dyDescent="0.25">
      <c r="E31" s="594" t="s">
        <v>1334</v>
      </c>
      <c r="F31" s="594"/>
      <c r="G31" s="594"/>
      <c r="H31" s="594"/>
      <c r="I31" s="594"/>
      <c r="K31" s="235"/>
      <c r="L31" s="235"/>
      <c r="M31" s="235"/>
      <c r="N31" s="235"/>
      <c r="O31" s="235"/>
      <c r="P31" s="235"/>
      <c r="Q31" s="235"/>
      <c r="R31" s="235"/>
      <c r="S31" s="235"/>
      <c r="T31" s="235"/>
      <c r="U31" s="235"/>
      <c r="W31" s="596"/>
      <c r="X31" s="596"/>
      <c r="Y31" s="596"/>
      <c r="Z31" s="596"/>
      <c r="AA31" s="596"/>
      <c r="AB31" s="596"/>
      <c r="AC31" s="596"/>
      <c r="AD31" s="596"/>
      <c r="AE31" s="596"/>
      <c r="AF31" s="596"/>
      <c r="AG31" s="596"/>
      <c r="AH31" s="596"/>
    </row>
    <row r="32" spans="5:34" x14ac:dyDescent="0.25">
      <c r="E32" s="594" t="s">
        <v>1334</v>
      </c>
      <c r="F32" s="594"/>
      <c r="G32" s="594"/>
      <c r="H32" s="594"/>
      <c r="I32" s="594"/>
      <c r="K32" s="235"/>
      <c r="L32" s="235"/>
      <c r="M32" s="235"/>
      <c r="N32" s="235"/>
      <c r="O32" s="235"/>
      <c r="P32" s="235"/>
      <c r="Q32" s="235"/>
      <c r="R32" s="235"/>
      <c r="S32" s="235"/>
      <c r="T32" s="235"/>
      <c r="U32" s="235"/>
      <c r="W32" s="596"/>
      <c r="X32" s="596"/>
      <c r="Y32" s="596"/>
      <c r="Z32" s="596"/>
      <c r="AA32" s="596"/>
      <c r="AB32" s="596"/>
      <c r="AC32" s="596"/>
      <c r="AD32" s="596"/>
      <c r="AE32" s="596"/>
      <c r="AF32" s="596"/>
      <c r="AG32" s="596"/>
      <c r="AH32" s="596"/>
    </row>
    <row r="33" spans="5:34" x14ac:dyDescent="0.25">
      <c r="E33" s="594" t="s">
        <v>1334</v>
      </c>
      <c r="F33" s="594"/>
      <c r="G33" s="594"/>
      <c r="H33" s="594"/>
      <c r="I33" s="594"/>
      <c r="K33" s="235"/>
      <c r="L33" s="235"/>
      <c r="M33" s="235"/>
      <c r="N33" s="235"/>
      <c r="O33" s="235"/>
      <c r="P33" s="235"/>
      <c r="Q33" s="235"/>
      <c r="R33" s="235"/>
      <c r="S33" s="235"/>
      <c r="T33" s="235"/>
      <c r="U33" s="235"/>
      <c r="W33" s="596"/>
      <c r="X33" s="596"/>
      <c r="Y33" s="596"/>
      <c r="Z33" s="596"/>
      <c r="AA33" s="596"/>
      <c r="AB33" s="596"/>
      <c r="AC33" s="596"/>
      <c r="AD33" s="596"/>
      <c r="AE33" s="596"/>
      <c r="AF33" s="596"/>
      <c r="AG33" s="596"/>
      <c r="AH33" s="596"/>
    </row>
    <row r="34" spans="5:34" x14ac:dyDescent="0.25">
      <c r="E34" s="594" t="s">
        <v>1334</v>
      </c>
      <c r="F34" s="594"/>
      <c r="G34" s="594"/>
      <c r="H34" s="594"/>
      <c r="I34" s="594"/>
      <c r="K34" s="235"/>
      <c r="L34" s="235"/>
      <c r="M34" s="235"/>
      <c r="N34" s="235"/>
      <c r="O34" s="235"/>
      <c r="P34" s="235"/>
      <c r="Q34" s="235"/>
      <c r="R34" s="235"/>
      <c r="S34" s="235"/>
      <c r="T34" s="235"/>
      <c r="U34" s="235"/>
      <c r="W34" s="596"/>
      <c r="X34" s="596"/>
      <c r="Y34" s="596"/>
      <c r="Z34" s="596"/>
      <c r="AA34" s="596"/>
      <c r="AB34" s="596"/>
      <c r="AC34" s="596"/>
      <c r="AD34" s="596"/>
      <c r="AE34" s="596"/>
      <c r="AF34" s="596"/>
      <c r="AG34" s="596"/>
      <c r="AH34" s="596"/>
    </row>
    <row r="35" spans="5:34" x14ac:dyDescent="0.25">
      <c r="E35" s="594" t="s">
        <v>1334</v>
      </c>
      <c r="F35" s="594"/>
      <c r="G35" s="594"/>
      <c r="H35" s="594"/>
      <c r="I35" s="594"/>
      <c r="K35" s="235"/>
      <c r="L35" s="235"/>
      <c r="M35" s="235"/>
      <c r="N35" s="235"/>
      <c r="O35" s="235"/>
      <c r="P35" s="235"/>
      <c r="Q35" s="235"/>
      <c r="R35" s="235"/>
      <c r="S35" s="235"/>
      <c r="T35" s="235"/>
      <c r="U35" s="235"/>
      <c r="W35" s="596"/>
      <c r="X35" s="596"/>
      <c r="Y35" s="596"/>
      <c r="Z35" s="596"/>
      <c r="AA35" s="596"/>
      <c r="AB35" s="596"/>
      <c r="AC35" s="596"/>
      <c r="AD35" s="596"/>
      <c r="AE35" s="596"/>
      <c r="AF35" s="596"/>
      <c r="AG35" s="596"/>
      <c r="AH35" s="596"/>
    </row>
    <row r="36" spans="5:34" x14ac:dyDescent="0.25">
      <c r="E36" s="594" t="s">
        <v>1334</v>
      </c>
      <c r="F36" s="594"/>
      <c r="G36" s="594"/>
      <c r="H36" s="594"/>
      <c r="I36" s="594"/>
      <c r="K36" s="235"/>
      <c r="L36" s="235"/>
      <c r="M36" s="235"/>
      <c r="N36" s="235"/>
      <c r="O36" s="235"/>
      <c r="P36" s="235"/>
      <c r="Q36" s="235"/>
      <c r="R36" s="235"/>
      <c r="S36" s="235"/>
      <c r="T36" s="235"/>
      <c r="U36" s="235"/>
      <c r="W36" s="596"/>
      <c r="X36" s="596"/>
      <c r="Y36" s="596"/>
      <c r="Z36" s="596"/>
      <c r="AA36" s="596"/>
      <c r="AB36" s="596"/>
      <c r="AC36" s="596"/>
      <c r="AD36" s="596"/>
      <c r="AE36" s="596"/>
      <c r="AF36" s="596"/>
      <c r="AG36" s="596"/>
      <c r="AH36" s="596"/>
    </row>
    <row r="37" spans="5:34" x14ac:dyDescent="0.25">
      <c r="E37" s="594" t="s">
        <v>1334</v>
      </c>
      <c r="F37" s="594"/>
      <c r="G37" s="594"/>
      <c r="H37" s="594"/>
      <c r="I37" s="594"/>
      <c r="K37" s="235"/>
      <c r="L37" s="235"/>
      <c r="M37" s="235"/>
      <c r="N37" s="235"/>
      <c r="O37" s="235"/>
      <c r="P37" s="235"/>
      <c r="Q37" s="235"/>
      <c r="R37" s="235"/>
      <c r="S37" s="235"/>
      <c r="T37" s="235"/>
      <c r="U37" s="235"/>
      <c r="W37" s="596"/>
      <c r="X37" s="596"/>
      <c r="Y37" s="596"/>
      <c r="Z37" s="596"/>
      <c r="AA37" s="596"/>
      <c r="AB37" s="596"/>
      <c r="AC37" s="596"/>
      <c r="AD37" s="596"/>
      <c r="AE37" s="596"/>
      <c r="AF37" s="596"/>
      <c r="AG37" s="596"/>
      <c r="AH37" s="596"/>
    </row>
    <row r="38" spans="5:34" x14ac:dyDescent="0.25">
      <c r="E38" s="594" t="s">
        <v>1334</v>
      </c>
      <c r="F38" s="594"/>
      <c r="G38" s="594"/>
      <c r="H38" s="594"/>
      <c r="I38" s="594"/>
      <c r="K38" s="235"/>
      <c r="L38" s="235"/>
      <c r="M38" s="235"/>
      <c r="N38" s="235"/>
      <c r="O38" s="235"/>
      <c r="P38" s="235"/>
      <c r="Q38" s="235"/>
      <c r="R38" s="235"/>
      <c r="S38" s="235"/>
      <c r="T38" s="235"/>
      <c r="U38" s="235"/>
      <c r="W38" s="596"/>
      <c r="X38" s="596"/>
      <c r="Y38" s="596"/>
      <c r="Z38" s="596"/>
      <c r="AA38" s="596"/>
      <c r="AB38" s="596"/>
      <c r="AC38" s="596"/>
      <c r="AD38" s="596"/>
      <c r="AE38" s="596"/>
      <c r="AF38" s="596"/>
      <c r="AG38" s="596"/>
      <c r="AH38" s="596"/>
    </row>
    <row r="39" spans="5:34" x14ac:dyDescent="0.25">
      <c r="E39" s="594" t="s">
        <v>1334</v>
      </c>
      <c r="F39" s="594"/>
      <c r="G39" s="594"/>
      <c r="H39" s="594"/>
      <c r="I39" s="594"/>
      <c r="K39" s="235"/>
      <c r="L39" s="235"/>
      <c r="M39" s="235"/>
      <c r="N39" s="235"/>
      <c r="O39" s="235"/>
      <c r="P39" s="235"/>
      <c r="Q39" s="235"/>
      <c r="R39" s="235"/>
      <c r="S39" s="235"/>
      <c r="T39" s="235"/>
      <c r="U39" s="235"/>
      <c r="W39" s="596"/>
      <c r="X39" s="596"/>
      <c r="Y39" s="596"/>
      <c r="Z39" s="596"/>
      <c r="AA39" s="596"/>
      <c r="AB39" s="596"/>
      <c r="AC39" s="596"/>
      <c r="AD39" s="596"/>
      <c r="AE39" s="596"/>
      <c r="AF39" s="596"/>
      <c r="AG39" s="596"/>
      <c r="AH39" s="596"/>
    </row>
    <row r="40" spans="5:34" x14ac:dyDescent="0.25">
      <c r="E40" s="594" t="s">
        <v>1334</v>
      </c>
      <c r="F40" s="594"/>
      <c r="G40" s="594"/>
      <c r="H40" s="594"/>
      <c r="I40" s="594"/>
      <c r="K40" s="235"/>
      <c r="L40" s="235"/>
      <c r="M40" s="235"/>
      <c r="N40" s="235"/>
      <c r="O40" s="235"/>
      <c r="P40" s="235"/>
      <c r="Q40" s="235"/>
      <c r="R40" s="235"/>
      <c r="S40" s="235"/>
      <c r="T40" s="235"/>
      <c r="U40" s="235"/>
      <c r="W40" s="596"/>
      <c r="X40" s="596"/>
      <c r="Y40" s="596"/>
      <c r="Z40" s="596"/>
      <c r="AA40" s="596"/>
      <c r="AB40" s="596"/>
      <c r="AC40" s="596"/>
      <c r="AD40" s="596"/>
      <c r="AE40" s="596"/>
      <c r="AF40" s="596"/>
      <c r="AG40" s="596"/>
      <c r="AH40" s="596"/>
    </row>
    <row r="41" spans="5:34" x14ac:dyDescent="0.25">
      <c r="E41" s="594" t="s">
        <v>1334</v>
      </c>
      <c r="F41" s="594"/>
      <c r="G41" s="594"/>
      <c r="H41" s="594"/>
      <c r="I41" s="594"/>
      <c r="K41" s="235"/>
      <c r="L41" s="235"/>
      <c r="M41" s="235"/>
      <c r="N41" s="235"/>
      <c r="O41" s="235"/>
      <c r="P41" s="235"/>
      <c r="Q41" s="235"/>
      <c r="R41" s="235"/>
      <c r="S41" s="235"/>
      <c r="T41" s="235"/>
      <c r="U41" s="235"/>
      <c r="W41" s="596"/>
      <c r="X41" s="596"/>
      <c r="Y41" s="596"/>
      <c r="Z41" s="596"/>
      <c r="AA41" s="596"/>
      <c r="AB41" s="596"/>
      <c r="AC41" s="596"/>
      <c r="AD41" s="596"/>
      <c r="AE41" s="596"/>
      <c r="AF41" s="596"/>
      <c r="AG41" s="596"/>
      <c r="AH41" s="596"/>
    </row>
    <row r="42" spans="5:34" x14ac:dyDescent="0.25">
      <c r="E42" s="594" t="s">
        <v>1334</v>
      </c>
      <c r="F42" s="594"/>
      <c r="G42" s="594"/>
      <c r="H42" s="594"/>
      <c r="I42" s="594"/>
      <c r="K42" s="235"/>
      <c r="L42" s="235"/>
      <c r="M42" s="235"/>
      <c r="N42" s="235"/>
      <c r="O42" s="235"/>
      <c r="P42" s="235"/>
      <c r="Q42" s="235"/>
      <c r="R42" s="235"/>
      <c r="S42" s="235"/>
      <c r="T42" s="235"/>
      <c r="U42" s="235"/>
      <c r="W42" s="596"/>
      <c r="X42" s="596"/>
      <c r="Y42" s="596"/>
      <c r="Z42" s="596"/>
      <c r="AA42" s="596"/>
      <c r="AB42" s="596"/>
      <c r="AC42" s="596"/>
      <c r="AD42" s="596"/>
      <c r="AE42" s="596"/>
      <c r="AF42" s="596"/>
      <c r="AG42" s="596"/>
      <c r="AH42" s="596"/>
    </row>
    <row r="43" spans="5:34" x14ac:dyDescent="0.25">
      <c r="E43" s="594" t="s">
        <v>1334</v>
      </c>
      <c r="F43" s="594"/>
      <c r="G43" s="594"/>
      <c r="H43" s="594"/>
      <c r="I43" s="594"/>
      <c r="K43" s="235"/>
      <c r="L43" s="235"/>
      <c r="M43" s="235"/>
      <c r="N43" s="235"/>
      <c r="O43" s="235"/>
      <c r="P43" s="235"/>
      <c r="Q43" s="235"/>
      <c r="R43" s="235"/>
      <c r="S43" s="235"/>
      <c r="T43" s="235"/>
      <c r="U43" s="235"/>
      <c r="W43" s="596"/>
      <c r="X43" s="596"/>
      <c r="Y43" s="596"/>
      <c r="Z43" s="596"/>
      <c r="AA43" s="596"/>
      <c r="AB43" s="596"/>
      <c r="AC43" s="596"/>
      <c r="AD43" s="596"/>
      <c r="AE43" s="596"/>
      <c r="AF43" s="596"/>
      <c r="AG43" s="596"/>
      <c r="AH43" s="596"/>
    </row>
    <row r="44" spans="5:34" x14ac:dyDescent="0.25">
      <c r="E44" s="594" t="s">
        <v>1334</v>
      </c>
      <c r="F44" s="594"/>
      <c r="G44" s="594"/>
      <c r="H44" s="594"/>
      <c r="I44" s="594"/>
      <c r="K44" s="235"/>
      <c r="L44" s="235"/>
      <c r="M44" s="235"/>
      <c r="N44" s="235"/>
      <c r="O44" s="235"/>
      <c r="P44" s="235"/>
      <c r="Q44" s="235"/>
      <c r="R44" s="235"/>
      <c r="S44" s="235"/>
      <c r="T44" s="235"/>
      <c r="U44" s="235"/>
      <c r="W44" s="596"/>
      <c r="X44" s="596"/>
      <c r="Y44" s="596"/>
      <c r="Z44" s="596"/>
      <c r="AA44" s="596"/>
      <c r="AB44" s="596"/>
      <c r="AC44" s="596"/>
      <c r="AD44" s="596"/>
      <c r="AE44" s="596"/>
      <c r="AF44" s="596"/>
      <c r="AG44" s="596"/>
      <c r="AH44" s="596"/>
    </row>
    <row r="45" spans="5:34" x14ac:dyDescent="0.25">
      <c r="E45" s="594" t="s">
        <v>1334</v>
      </c>
      <c r="F45" s="594"/>
      <c r="G45" s="594"/>
      <c r="H45" s="594"/>
      <c r="I45" s="594"/>
      <c r="K45" s="235"/>
      <c r="L45" s="235"/>
      <c r="M45" s="235"/>
      <c r="N45" s="235"/>
      <c r="O45" s="235"/>
      <c r="P45" s="235"/>
      <c r="Q45" s="235"/>
      <c r="R45" s="235"/>
      <c r="S45" s="235"/>
      <c r="T45" s="235"/>
      <c r="U45" s="235"/>
      <c r="W45" s="596"/>
      <c r="X45" s="596"/>
      <c r="Y45" s="596"/>
      <c r="Z45" s="596"/>
      <c r="AA45" s="596"/>
      <c r="AB45" s="596"/>
      <c r="AC45" s="596"/>
      <c r="AD45" s="596"/>
      <c r="AE45" s="596"/>
      <c r="AF45" s="596"/>
      <c r="AG45" s="596"/>
      <c r="AH45" s="596"/>
    </row>
    <row r="46" spans="5:34" x14ac:dyDescent="0.25">
      <c r="E46" s="594" t="s">
        <v>1334</v>
      </c>
      <c r="F46" s="594"/>
      <c r="G46" s="594"/>
      <c r="H46" s="594"/>
      <c r="I46" s="594"/>
      <c r="K46" s="235"/>
      <c r="L46" s="235"/>
      <c r="M46" s="235"/>
      <c r="N46" s="235"/>
      <c r="O46" s="235"/>
      <c r="P46" s="235"/>
      <c r="Q46" s="235"/>
      <c r="R46" s="235"/>
      <c r="S46" s="235"/>
      <c r="T46" s="235"/>
      <c r="U46" s="235"/>
      <c r="W46" s="596"/>
      <c r="X46" s="596"/>
      <c r="Y46" s="596"/>
      <c r="Z46" s="596"/>
      <c r="AA46" s="596"/>
      <c r="AB46" s="596"/>
      <c r="AC46" s="596"/>
      <c r="AD46" s="596"/>
      <c r="AE46" s="596"/>
      <c r="AF46" s="596"/>
      <c r="AG46" s="596"/>
      <c r="AH46" s="596"/>
    </row>
    <row r="47" spans="5:34" x14ac:dyDescent="0.25">
      <c r="E47" s="594" t="s">
        <v>1334</v>
      </c>
      <c r="F47" s="594"/>
      <c r="G47" s="594"/>
      <c r="H47" s="594"/>
      <c r="I47" s="594"/>
      <c r="K47" s="235"/>
      <c r="L47" s="235"/>
      <c r="M47" s="235"/>
      <c r="N47" s="235"/>
      <c r="O47" s="235"/>
      <c r="P47" s="235"/>
      <c r="Q47" s="235"/>
      <c r="R47" s="235"/>
      <c r="S47" s="235"/>
      <c r="T47" s="235"/>
      <c r="U47" s="235"/>
      <c r="W47" s="596"/>
      <c r="X47" s="596"/>
      <c r="Y47" s="596"/>
      <c r="Z47" s="596"/>
      <c r="AA47" s="596"/>
      <c r="AB47" s="596"/>
      <c r="AC47" s="596"/>
      <c r="AD47" s="596"/>
      <c r="AE47" s="596"/>
      <c r="AF47" s="596"/>
      <c r="AG47" s="596"/>
      <c r="AH47" s="596"/>
    </row>
    <row r="48" spans="5:34" x14ac:dyDescent="0.25">
      <c r="E48" s="594" t="s">
        <v>1334</v>
      </c>
      <c r="F48" s="594"/>
      <c r="G48" s="594"/>
      <c r="H48" s="594"/>
      <c r="I48" s="594"/>
      <c r="K48" s="235"/>
      <c r="L48" s="235"/>
      <c r="M48" s="235"/>
      <c r="N48" s="235"/>
      <c r="O48" s="235"/>
      <c r="P48" s="235"/>
      <c r="Q48" s="235"/>
      <c r="R48" s="235"/>
      <c r="S48" s="235"/>
      <c r="T48" s="235"/>
      <c r="U48" s="235"/>
      <c r="W48" s="596"/>
      <c r="X48" s="596"/>
      <c r="Y48" s="596"/>
      <c r="Z48" s="596"/>
      <c r="AA48" s="596"/>
      <c r="AB48" s="596"/>
      <c r="AC48" s="596"/>
      <c r="AD48" s="596"/>
      <c r="AE48" s="596"/>
      <c r="AF48" s="596"/>
      <c r="AG48" s="596"/>
      <c r="AH48" s="596"/>
    </row>
    <row r="49" spans="5:34" x14ac:dyDescent="0.25">
      <c r="E49" s="594" t="s">
        <v>1334</v>
      </c>
      <c r="F49" s="594"/>
      <c r="G49" s="594"/>
      <c r="H49" s="594"/>
      <c r="I49" s="594"/>
    </row>
    <row r="50" spans="5:34" x14ac:dyDescent="0.25">
      <c r="E50" s="594" t="s">
        <v>1334</v>
      </c>
      <c r="F50" s="594"/>
      <c r="G50" s="594"/>
      <c r="H50" s="594"/>
      <c r="I50" s="594"/>
      <c r="K50" s="236" t="s">
        <v>25</v>
      </c>
      <c r="L50" s="237"/>
      <c r="M50" s="237"/>
      <c r="N50" s="237"/>
      <c r="O50" s="237"/>
      <c r="P50" s="237"/>
      <c r="Q50" s="237"/>
      <c r="R50" s="237"/>
      <c r="S50" s="237"/>
      <c r="T50" s="237"/>
      <c r="U50" s="237"/>
      <c r="W50" s="591" t="s">
        <v>163</v>
      </c>
      <c r="X50" s="592"/>
      <c r="Y50" s="592"/>
      <c r="Z50" s="592"/>
      <c r="AA50" s="592"/>
      <c r="AB50" s="592"/>
      <c r="AC50" s="592"/>
      <c r="AD50" s="592"/>
      <c r="AE50" s="592"/>
      <c r="AF50" s="592"/>
      <c r="AG50" s="592"/>
      <c r="AH50" s="593"/>
    </row>
    <row r="51" spans="5:34" x14ac:dyDescent="0.25">
      <c r="E51" s="594" t="s">
        <v>1334</v>
      </c>
      <c r="F51" s="594"/>
      <c r="G51" s="594"/>
      <c r="H51" s="594"/>
      <c r="I51" s="594"/>
      <c r="K51" s="234"/>
      <c r="L51" s="234"/>
      <c r="M51" s="234"/>
      <c r="N51" s="234"/>
      <c r="O51" s="234"/>
      <c r="P51" s="234"/>
      <c r="Q51" s="234"/>
      <c r="R51" s="234"/>
      <c r="S51" s="234"/>
      <c r="T51" s="234"/>
      <c r="U51" s="234"/>
      <c r="W51" s="595"/>
      <c r="X51" s="595"/>
      <c r="Y51" s="595"/>
      <c r="Z51" s="595"/>
      <c r="AA51" s="595"/>
      <c r="AB51" s="595"/>
      <c r="AC51" s="595"/>
      <c r="AD51" s="595"/>
      <c r="AE51" s="595"/>
      <c r="AF51" s="595"/>
      <c r="AG51" s="595"/>
      <c r="AH51" s="595"/>
    </row>
    <row r="52" spans="5:34" x14ac:dyDescent="0.25">
      <c r="E52" s="594" t="s">
        <v>1334</v>
      </c>
      <c r="F52" s="594"/>
      <c r="G52" s="594"/>
      <c r="H52" s="594"/>
      <c r="I52" s="594"/>
      <c r="K52" s="235"/>
      <c r="L52" s="235"/>
      <c r="M52" s="235"/>
      <c r="N52" s="235"/>
      <c r="O52" s="235"/>
      <c r="P52" s="235"/>
      <c r="Q52" s="235"/>
      <c r="R52" s="235"/>
      <c r="S52" s="235"/>
      <c r="T52" s="235"/>
      <c r="U52" s="235"/>
      <c r="W52" s="596"/>
      <c r="X52" s="596"/>
      <c r="Y52" s="596"/>
      <c r="Z52" s="596"/>
      <c r="AA52" s="596"/>
      <c r="AB52" s="596"/>
      <c r="AC52" s="596"/>
      <c r="AD52" s="596"/>
      <c r="AE52" s="596"/>
      <c r="AF52" s="596"/>
      <c r="AG52" s="596"/>
      <c r="AH52" s="596"/>
    </row>
    <row r="53" spans="5:34" x14ac:dyDescent="0.25">
      <c r="E53" s="594" t="s">
        <v>1334</v>
      </c>
      <c r="F53" s="594"/>
      <c r="G53" s="594"/>
      <c r="H53" s="594"/>
      <c r="I53" s="594"/>
      <c r="K53" s="235"/>
      <c r="L53" s="235"/>
      <c r="M53" s="235"/>
      <c r="N53" s="235"/>
      <c r="O53" s="235"/>
      <c r="P53" s="235"/>
      <c r="Q53" s="235"/>
      <c r="R53" s="235"/>
      <c r="S53" s="235"/>
      <c r="T53" s="235"/>
      <c r="U53" s="235"/>
      <c r="W53" s="596"/>
      <c r="X53" s="596"/>
      <c r="Y53" s="596"/>
      <c r="Z53" s="596"/>
      <c r="AA53" s="596"/>
      <c r="AB53" s="596"/>
      <c r="AC53" s="596"/>
      <c r="AD53" s="596"/>
      <c r="AE53" s="596"/>
      <c r="AF53" s="596"/>
      <c r="AG53" s="596"/>
      <c r="AH53" s="596"/>
    </row>
    <row r="54" spans="5:34" x14ac:dyDescent="0.25">
      <c r="E54" s="594" t="s">
        <v>1334</v>
      </c>
      <c r="F54" s="594"/>
      <c r="G54" s="594"/>
      <c r="H54" s="594"/>
      <c r="I54" s="594"/>
      <c r="K54" s="235"/>
      <c r="L54" s="235"/>
      <c r="M54" s="235"/>
      <c r="N54" s="235"/>
      <c r="O54" s="235"/>
      <c r="P54" s="235"/>
      <c r="Q54" s="235"/>
      <c r="R54" s="235"/>
      <c r="S54" s="235"/>
      <c r="T54" s="235"/>
      <c r="U54" s="235"/>
      <c r="W54" s="596"/>
      <c r="X54" s="596"/>
      <c r="Y54" s="596"/>
      <c r="Z54" s="596"/>
      <c r="AA54" s="596"/>
      <c r="AB54" s="596"/>
      <c r="AC54" s="596"/>
      <c r="AD54" s="596"/>
      <c r="AE54" s="596"/>
      <c r="AF54" s="596"/>
      <c r="AG54" s="596"/>
      <c r="AH54" s="596"/>
    </row>
    <row r="55" spans="5:34" x14ac:dyDescent="0.25">
      <c r="E55" s="594" t="s">
        <v>1334</v>
      </c>
      <c r="F55" s="594"/>
      <c r="G55" s="594"/>
      <c r="H55" s="594"/>
      <c r="I55" s="594"/>
      <c r="K55" s="235"/>
      <c r="L55" s="235"/>
      <c r="M55" s="235"/>
      <c r="N55" s="235"/>
      <c r="O55" s="235"/>
      <c r="P55" s="235"/>
      <c r="Q55" s="235"/>
      <c r="R55" s="235"/>
      <c r="S55" s="235"/>
      <c r="T55" s="235"/>
      <c r="U55" s="235"/>
      <c r="W55" s="596"/>
      <c r="X55" s="596"/>
      <c r="Y55" s="596"/>
      <c r="Z55" s="596"/>
      <c r="AA55" s="596"/>
      <c r="AB55" s="596"/>
      <c r="AC55" s="596"/>
      <c r="AD55" s="596"/>
      <c r="AE55" s="596"/>
      <c r="AF55" s="596"/>
      <c r="AG55" s="596"/>
      <c r="AH55" s="596"/>
    </row>
    <row r="56" spans="5:34" x14ac:dyDescent="0.25">
      <c r="E56" s="594" t="s">
        <v>1334</v>
      </c>
      <c r="F56" s="594"/>
      <c r="G56" s="594"/>
      <c r="H56" s="594"/>
      <c r="I56" s="594"/>
      <c r="K56" s="235"/>
      <c r="L56" s="235"/>
      <c r="M56" s="235"/>
      <c r="N56" s="235"/>
      <c r="O56" s="235"/>
      <c r="P56" s="235"/>
      <c r="Q56" s="235"/>
      <c r="R56" s="235"/>
      <c r="S56" s="235"/>
      <c r="T56" s="235"/>
      <c r="U56" s="235"/>
      <c r="W56" s="596"/>
      <c r="X56" s="596"/>
      <c r="Y56" s="596"/>
      <c r="Z56" s="596"/>
      <c r="AA56" s="596"/>
      <c r="AB56" s="596"/>
      <c r="AC56" s="596"/>
      <c r="AD56" s="596"/>
      <c r="AE56" s="596"/>
      <c r="AF56" s="596"/>
      <c r="AG56" s="596"/>
      <c r="AH56" s="596"/>
    </row>
    <row r="57" spans="5:34" x14ac:dyDescent="0.25">
      <c r="E57" s="594" t="s">
        <v>1334</v>
      </c>
      <c r="F57" s="594"/>
      <c r="G57" s="594"/>
      <c r="H57" s="594"/>
      <c r="I57" s="594"/>
      <c r="K57" s="235"/>
      <c r="L57" s="235"/>
      <c r="M57" s="235"/>
      <c r="N57" s="235"/>
      <c r="O57" s="235"/>
      <c r="P57" s="235"/>
      <c r="Q57" s="235"/>
      <c r="R57" s="235"/>
      <c r="S57" s="235"/>
      <c r="T57" s="235"/>
      <c r="U57" s="235"/>
      <c r="W57" s="596"/>
      <c r="X57" s="596"/>
      <c r="Y57" s="596"/>
      <c r="Z57" s="596"/>
      <c r="AA57" s="596"/>
      <c r="AB57" s="596"/>
      <c r="AC57" s="596"/>
      <c r="AD57" s="596"/>
      <c r="AE57" s="596"/>
      <c r="AF57" s="596"/>
      <c r="AG57" s="596"/>
      <c r="AH57" s="596"/>
    </row>
    <row r="58" spans="5:34" x14ac:dyDescent="0.25">
      <c r="E58" s="594" t="s">
        <v>1334</v>
      </c>
      <c r="F58" s="594"/>
      <c r="G58" s="594"/>
      <c r="H58" s="594"/>
      <c r="I58" s="594"/>
      <c r="K58" s="235"/>
      <c r="L58" s="235"/>
      <c r="M58" s="235"/>
      <c r="N58" s="235"/>
      <c r="O58" s="235"/>
      <c r="P58" s="235"/>
      <c r="Q58" s="235"/>
      <c r="R58" s="235"/>
      <c r="S58" s="235"/>
      <c r="T58" s="235"/>
      <c r="U58" s="235"/>
      <c r="W58" s="596"/>
      <c r="X58" s="596"/>
      <c r="Y58" s="596"/>
      <c r="Z58" s="596"/>
      <c r="AA58" s="596"/>
      <c r="AB58" s="596"/>
      <c r="AC58" s="596"/>
      <c r="AD58" s="596"/>
      <c r="AE58" s="596"/>
      <c r="AF58" s="596"/>
      <c r="AG58" s="596"/>
      <c r="AH58" s="596"/>
    </row>
    <row r="59" spans="5:34" x14ac:dyDescent="0.25">
      <c r="E59" s="594" t="s">
        <v>1334</v>
      </c>
      <c r="F59" s="594"/>
      <c r="G59" s="594"/>
      <c r="H59" s="594"/>
      <c r="I59" s="594"/>
      <c r="K59" s="235"/>
      <c r="L59" s="235"/>
      <c r="M59" s="235"/>
      <c r="N59" s="235"/>
      <c r="O59" s="235"/>
      <c r="P59" s="235"/>
      <c r="Q59" s="235"/>
      <c r="R59" s="235"/>
      <c r="S59" s="235"/>
      <c r="T59" s="235"/>
      <c r="U59" s="235"/>
      <c r="W59" s="596"/>
      <c r="X59" s="596"/>
      <c r="Y59" s="596"/>
      <c r="Z59" s="596"/>
      <c r="AA59" s="596"/>
      <c r="AB59" s="596"/>
      <c r="AC59" s="596"/>
      <c r="AD59" s="596"/>
      <c r="AE59" s="596"/>
      <c r="AF59" s="596"/>
      <c r="AG59" s="596"/>
      <c r="AH59" s="596"/>
    </row>
    <row r="60" spans="5:34" x14ac:dyDescent="0.25">
      <c r="E60" s="594" t="s">
        <v>1334</v>
      </c>
      <c r="F60" s="594"/>
      <c r="G60" s="594"/>
      <c r="H60" s="594"/>
      <c r="I60" s="594"/>
      <c r="K60" s="235"/>
      <c r="L60" s="235"/>
      <c r="M60" s="235"/>
      <c r="N60" s="235"/>
      <c r="O60" s="235"/>
      <c r="P60" s="235"/>
      <c r="Q60" s="235"/>
      <c r="R60" s="235"/>
      <c r="S60" s="235"/>
      <c r="T60" s="235"/>
      <c r="U60" s="235"/>
      <c r="W60" s="596"/>
      <c r="X60" s="596"/>
      <c r="Y60" s="596"/>
      <c r="Z60" s="596"/>
      <c r="AA60" s="596"/>
      <c r="AB60" s="596"/>
      <c r="AC60" s="596"/>
      <c r="AD60" s="596"/>
      <c r="AE60" s="596"/>
      <c r="AF60" s="596"/>
      <c r="AG60" s="596"/>
      <c r="AH60" s="596"/>
    </row>
    <row r="61" spans="5:34" x14ac:dyDescent="0.25">
      <c r="E61" s="594" t="s">
        <v>1334</v>
      </c>
      <c r="F61" s="594"/>
      <c r="G61" s="594"/>
      <c r="H61" s="594"/>
      <c r="I61" s="594"/>
      <c r="K61" s="235"/>
      <c r="L61" s="235"/>
      <c r="M61" s="235"/>
      <c r="N61" s="235"/>
      <c r="O61" s="235"/>
      <c r="P61" s="235"/>
      <c r="Q61" s="235"/>
      <c r="R61" s="235"/>
      <c r="S61" s="235"/>
      <c r="T61" s="235"/>
      <c r="U61" s="235"/>
      <c r="W61" s="596"/>
      <c r="X61" s="596"/>
      <c r="Y61" s="596"/>
      <c r="Z61" s="596"/>
      <c r="AA61" s="596"/>
      <c r="AB61" s="596"/>
      <c r="AC61" s="596"/>
      <c r="AD61" s="596"/>
      <c r="AE61" s="596"/>
      <c r="AF61" s="596"/>
      <c r="AG61" s="596"/>
      <c r="AH61" s="596"/>
    </row>
    <row r="62" spans="5:34" x14ac:dyDescent="0.25">
      <c r="E62" s="594" t="s">
        <v>1334</v>
      </c>
      <c r="F62" s="594"/>
      <c r="G62" s="594"/>
      <c r="H62" s="594"/>
      <c r="I62" s="594"/>
      <c r="K62" s="235"/>
      <c r="L62" s="235"/>
      <c r="M62" s="235"/>
      <c r="N62" s="235"/>
      <c r="O62" s="235"/>
      <c r="P62" s="235"/>
      <c r="Q62" s="235"/>
      <c r="R62" s="235"/>
      <c r="S62" s="235"/>
      <c r="T62" s="235"/>
      <c r="U62" s="235"/>
      <c r="W62" s="596"/>
      <c r="X62" s="596"/>
      <c r="Y62" s="596"/>
      <c r="Z62" s="596"/>
      <c r="AA62" s="596"/>
      <c r="AB62" s="596"/>
      <c r="AC62" s="596"/>
      <c r="AD62" s="596"/>
      <c r="AE62" s="596"/>
      <c r="AF62" s="596"/>
      <c r="AG62" s="596"/>
      <c r="AH62" s="596"/>
    </row>
    <row r="63" spans="5:34" x14ac:dyDescent="0.25">
      <c r="E63" s="594" t="s">
        <v>1334</v>
      </c>
      <c r="F63" s="594"/>
      <c r="G63" s="594"/>
      <c r="H63" s="594"/>
      <c r="I63" s="594"/>
      <c r="K63" s="235"/>
      <c r="L63" s="235"/>
      <c r="M63" s="235"/>
      <c r="N63" s="235"/>
      <c r="O63" s="235"/>
      <c r="P63" s="235"/>
      <c r="Q63" s="235"/>
      <c r="R63" s="235"/>
      <c r="S63" s="235"/>
      <c r="T63" s="235"/>
      <c r="U63" s="235"/>
      <c r="W63" s="596"/>
      <c r="X63" s="596"/>
      <c r="Y63" s="596"/>
      <c r="Z63" s="596"/>
      <c r="AA63" s="596"/>
      <c r="AB63" s="596"/>
      <c r="AC63" s="596"/>
      <c r="AD63" s="596"/>
      <c r="AE63" s="596"/>
      <c r="AF63" s="596"/>
      <c r="AG63" s="596"/>
      <c r="AH63" s="596"/>
    </row>
    <row r="64" spans="5:34" x14ac:dyDescent="0.25">
      <c r="E64" s="594" t="s">
        <v>1334</v>
      </c>
      <c r="F64" s="594"/>
      <c r="G64" s="594"/>
      <c r="H64" s="594"/>
      <c r="I64" s="594"/>
      <c r="K64" s="235"/>
      <c r="L64" s="235"/>
      <c r="M64" s="235"/>
      <c r="N64" s="235"/>
      <c r="O64" s="235"/>
      <c r="P64" s="235"/>
      <c r="Q64" s="235"/>
      <c r="R64" s="235"/>
      <c r="S64" s="235"/>
      <c r="T64" s="235"/>
      <c r="U64" s="235"/>
      <c r="W64" s="596"/>
      <c r="X64" s="596"/>
      <c r="Y64" s="596"/>
      <c r="Z64" s="596"/>
      <c r="AA64" s="596"/>
      <c r="AB64" s="596"/>
      <c r="AC64" s="596"/>
      <c r="AD64" s="596"/>
      <c r="AE64" s="596"/>
      <c r="AF64" s="596"/>
      <c r="AG64" s="596"/>
      <c r="AH64" s="596"/>
    </row>
    <row r="65" spans="5:34" x14ac:dyDescent="0.25">
      <c r="E65" s="594" t="s">
        <v>1334</v>
      </c>
      <c r="F65" s="594"/>
      <c r="G65" s="594"/>
      <c r="H65" s="594"/>
      <c r="I65" s="594"/>
      <c r="K65" s="235"/>
      <c r="L65" s="235"/>
      <c r="M65" s="235"/>
      <c r="N65" s="235"/>
      <c r="O65" s="235"/>
      <c r="P65" s="235"/>
      <c r="Q65" s="235"/>
      <c r="R65" s="235"/>
      <c r="S65" s="235"/>
      <c r="T65" s="235"/>
      <c r="U65" s="235"/>
      <c r="W65" s="596"/>
      <c r="X65" s="596"/>
      <c r="Y65" s="596"/>
      <c r="Z65" s="596"/>
      <c r="AA65" s="596"/>
      <c r="AB65" s="596"/>
      <c r="AC65" s="596"/>
      <c r="AD65" s="596"/>
      <c r="AE65" s="596"/>
      <c r="AF65" s="596"/>
      <c r="AG65" s="596"/>
      <c r="AH65" s="596"/>
    </row>
    <row r="66" spans="5:34" x14ac:dyDescent="0.25">
      <c r="E66" s="594" t="s">
        <v>1334</v>
      </c>
      <c r="F66" s="594"/>
      <c r="G66" s="594"/>
      <c r="H66" s="594"/>
      <c r="I66" s="594"/>
      <c r="K66" s="235"/>
      <c r="L66" s="235"/>
      <c r="M66" s="235"/>
      <c r="N66" s="235"/>
      <c r="O66" s="235"/>
      <c r="P66" s="235"/>
      <c r="Q66" s="235"/>
      <c r="R66" s="235"/>
      <c r="S66" s="235"/>
      <c r="T66" s="235"/>
      <c r="U66" s="235"/>
      <c r="W66" s="596"/>
      <c r="X66" s="596"/>
      <c r="Y66" s="596"/>
      <c r="Z66" s="596"/>
      <c r="AA66" s="596"/>
      <c r="AB66" s="596"/>
      <c r="AC66" s="596"/>
      <c r="AD66" s="596"/>
      <c r="AE66" s="596"/>
      <c r="AF66" s="596"/>
      <c r="AG66" s="596"/>
      <c r="AH66" s="596"/>
    </row>
    <row r="67" spans="5:34" x14ac:dyDescent="0.25">
      <c r="E67" s="594" t="s">
        <v>1334</v>
      </c>
      <c r="F67" s="594"/>
      <c r="G67" s="594"/>
      <c r="H67" s="594"/>
      <c r="I67" s="594"/>
      <c r="K67" s="235"/>
      <c r="L67" s="235"/>
      <c r="M67" s="235"/>
      <c r="N67" s="235"/>
      <c r="O67" s="235"/>
      <c r="P67" s="235"/>
      <c r="Q67" s="235"/>
      <c r="R67" s="235"/>
      <c r="S67" s="235"/>
      <c r="T67" s="235"/>
      <c r="U67" s="235"/>
      <c r="W67" s="596"/>
      <c r="X67" s="596"/>
      <c r="Y67" s="596"/>
      <c r="Z67" s="596"/>
      <c r="AA67" s="596"/>
      <c r="AB67" s="596"/>
      <c r="AC67" s="596"/>
      <c r="AD67" s="596"/>
      <c r="AE67" s="596"/>
      <c r="AF67" s="596"/>
      <c r="AG67" s="596"/>
      <c r="AH67" s="596"/>
    </row>
    <row r="68" spans="5:34" x14ac:dyDescent="0.25">
      <c r="E68" s="594" t="s">
        <v>1334</v>
      </c>
      <c r="F68" s="594"/>
      <c r="G68" s="594"/>
      <c r="H68" s="594"/>
      <c r="I68" s="594"/>
      <c r="K68" s="235"/>
      <c r="L68" s="235"/>
      <c r="M68" s="235"/>
      <c r="N68" s="235"/>
      <c r="O68" s="235"/>
      <c r="P68" s="235"/>
      <c r="Q68" s="235"/>
      <c r="R68" s="235"/>
      <c r="S68" s="235"/>
      <c r="T68" s="235"/>
      <c r="U68" s="235"/>
      <c r="W68" s="596"/>
      <c r="X68" s="596"/>
      <c r="Y68" s="596"/>
      <c r="Z68" s="596"/>
      <c r="AA68" s="596"/>
      <c r="AB68" s="596"/>
      <c r="AC68" s="596"/>
      <c r="AD68" s="596"/>
      <c r="AE68" s="596"/>
      <c r="AF68" s="596"/>
      <c r="AG68" s="596"/>
      <c r="AH68" s="596"/>
    </row>
    <row r="69" spans="5:34" x14ac:dyDescent="0.25">
      <c r="E69" s="594" t="s">
        <v>1334</v>
      </c>
      <c r="F69" s="594"/>
      <c r="G69" s="594"/>
      <c r="H69" s="594"/>
      <c r="I69" s="594"/>
      <c r="K69" s="235"/>
      <c r="L69" s="235"/>
      <c r="M69" s="235"/>
      <c r="N69" s="235"/>
      <c r="O69" s="235"/>
      <c r="P69" s="235"/>
      <c r="Q69" s="235"/>
      <c r="R69" s="235"/>
      <c r="S69" s="235"/>
      <c r="T69" s="235"/>
      <c r="U69" s="235"/>
      <c r="W69" s="596"/>
      <c r="X69" s="596"/>
      <c r="Y69" s="596"/>
      <c r="Z69" s="596"/>
      <c r="AA69" s="596"/>
      <c r="AB69" s="596"/>
      <c r="AC69" s="596"/>
      <c r="AD69" s="596"/>
      <c r="AE69" s="596"/>
      <c r="AF69" s="596"/>
      <c r="AG69" s="596"/>
      <c r="AH69" s="596"/>
    </row>
    <row r="70" spans="5:34" x14ac:dyDescent="0.25">
      <c r="E70" s="594" t="s">
        <v>1334</v>
      </c>
      <c r="F70" s="594"/>
      <c r="G70" s="594"/>
      <c r="H70" s="594"/>
      <c r="I70" s="594"/>
      <c r="K70" s="235"/>
      <c r="L70" s="235"/>
      <c r="M70" s="235"/>
      <c r="N70" s="235"/>
      <c r="O70" s="235"/>
      <c r="P70" s="235"/>
      <c r="Q70" s="235"/>
      <c r="R70" s="235"/>
      <c r="S70" s="235"/>
      <c r="T70" s="235"/>
      <c r="U70" s="235"/>
      <c r="W70" s="596"/>
      <c r="X70" s="596"/>
      <c r="Y70" s="596"/>
      <c r="Z70" s="596"/>
      <c r="AA70" s="596"/>
      <c r="AB70" s="596"/>
      <c r="AC70" s="596"/>
      <c r="AD70" s="596"/>
      <c r="AE70" s="596"/>
      <c r="AF70" s="596"/>
      <c r="AG70" s="596"/>
      <c r="AH70" s="596"/>
    </row>
    <row r="71" spans="5:34" x14ac:dyDescent="0.25">
      <c r="E71" s="594" t="s">
        <v>1334</v>
      </c>
      <c r="F71" s="594"/>
      <c r="G71" s="594"/>
      <c r="H71" s="594"/>
      <c r="I71" s="594"/>
      <c r="K71" s="235"/>
      <c r="L71" s="235"/>
      <c r="M71" s="235"/>
      <c r="N71" s="235"/>
      <c r="O71" s="235"/>
      <c r="P71" s="235"/>
      <c r="Q71" s="235"/>
      <c r="R71" s="235"/>
      <c r="S71" s="235"/>
      <c r="T71" s="235"/>
      <c r="U71" s="235"/>
      <c r="W71" s="596"/>
      <c r="X71" s="596"/>
      <c r="Y71" s="596"/>
      <c r="Z71" s="596"/>
      <c r="AA71" s="596"/>
      <c r="AB71" s="596"/>
      <c r="AC71" s="596"/>
      <c r="AD71" s="596"/>
      <c r="AE71" s="596"/>
      <c r="AF71" s="596"/>
      <c r="AG71" s="596"/>
      <c r="AH71" s="596"/>
    </row>
    <row r="72" spans="5:34" x14ac:dyDescent="0.25">
      <c r="E72" s="594" t="s">
        <v>1334</v>
      </c>
      <c r="F72" s="594"/>
      <c r="G72" s="594"/>
      <c r="H72" s="594"/>
      <c r="I72" s="594"/>
      <c r="K72" s="235"/>
      <c r="L72" s="235"/>
      <c r="M72" s="235"/>
      <c r="N72" s="235"/>
      <c r="O72" s="235"/>
      <c r="P72" s="235"/>
      <c r="Q72" s="235"/>
      <c r="R72" s="235"/>
      <c r="S72" s="235"/>
      <c r="T72" s="235"/>
      <c r="U72" s="235"/>
      <c r="W72" s="596"/>
      <c r="X72" s="596"/>
      <c r="Y72" s="596"/>
      <c r="Z72" s="596"/>
      <c r="AA72" s="596"/>
      <c r="AB72" s="596"/>
      <c r="AC72" s="596"/>
      <c r="AD72" s="596"/>
      <c r="AE72" s="596"/>
      <c r="AF72" s="596"/>
      <c r="AG72" s="596"/>
      <c r="AH72" s="596"/>
    </row>
    <row r="73" spans="5:34" x14ac:dyDescent="0.25">
      <c r="E73" s="594" t="s">
        <v>1334</v>
      </c>
      <c r="F73" s="594"/>
      <c r="G73" s="594"/>
      <c r="H73" s="594"/>
      <c r="I73" s="594"/>
    </row>
    <row r="74" spans="5:34" x14ac:dyDescent="0.25">
      <c r="E74" s="594" t="s">
        <v>1334</v>
      </c>
      <c r="F74" s="594"/>
      <c r="G74" s="594"/>
      <c r="H74" s="594"/>
      <c r="I74" s="594"/>
      <c r="K74" s="236" t="s">
        <v>164</v>
      </c>
      <c r="L74" s="237"/>
      <c r="M74" s="237"/>
      <c r="N74" s="237"/>
      <c r="O74" s="237"/>
      <c r="P74" s="237"/>
      <c r="Q74" s="237"/>
      <c r="R74" s="237"/>
      <c r="S74" s="237"/>
      <c r="T74" s="237"/>
      <c r="U74" s="237"/>
      <c r="W74" s="591" t="s">
        <v>165</v>
      </c>
      <c r="X74" s="592"/>
      <c r="Y74" s="592"/>
      <c r="Z74" s="592"/>
      <c r="AA74" s="592"/>
      <c r="AB74" s="592"/>
      <c r="AC74" s="592"/>
      <c r="AD74" s="592"/>
      <c r="AE74" s="592"/>
      <c r="AF74" s="592"/>
      <c r="AG74" s="592"/>
      <c r="AH74" s="593"/>
    </row>
    <row r="75" spans="5:34" x14ac:dyDescent="0.25">
      <c r="E75" s="594" t="s">
        <v>1334</v>
      </c>
      <c r="F75" s="594"/>
      <c r="G75" s="594"/>
      <c r="H75" s="594"/>
      <c r="I75" s="594"/>
      <c r="K75" s="234"/>
      <c r="L75" s="234"/>
      <c r="M75" s="234"/>
      <c r="N75" s="234"/>
      <c r="O75" s="234"/>
      <c r="P75" s="234"/>
      <c r="Q75" s="234"/>
      <c r="R75" s="234"/>
      <c r="S75" s="234"/>
      <c r="T75" s="234"/>
      <c r="U75" s="234"/>
      <c r="W75" s="595"/>
      <c r="X75" s="595"/>
      <c r="Y75" s="595"/>
      <c r="Z75" s="595"/>
      <c r="AA75" s="595"/>
      <c r="AB75" s="595"/>
      <c r="AC75" s="595"/>
      <c r="AD75" s="595"/>
      <c r="AE75" s="595"/>
      <c r="AF75" s="595"/>
      <c r="AG75" s="595"/>
      <c r="AH75" s="595"/>
    </row>
    <row r="76" spans="5:34" x14ac:dyDescent="0.25">
      <c r="E76" s="594" t="s">
        <v>1334</v>
      </c>
      <c r="F76" s="594"/>
      <c r="G76" s="594"/>
      <c r="H76" s="594"/>
      <c r="I76" s="594"/>
      <c r="K76" s="235"/>
      <c r="L76" s="235"/>
      <c r="M76" s="235"/>
      <c r="N76" s="235"/>
      <c r="O76" s="235"/>
      <c r="P76" s="235"/>
      <c r="Q76" s="235"/>
      <c r="R76" s="235"/>
      <c r="S76" s="235"/>
      <c r="T76" s="235"/>
      <c r="U76" s="235"/>
      <c r="W76" s="596"/>
      <c r="X76" s="596"/>
      <c r="Y76" s="596"/>
      <c r="Z76" s="596"/>
      <c r="AA76" s="596"/>
      <c r="AB76" s="596"/>
      <c r="AC76" s="596"/>
      <c r="AD76" s="596"/>
      <c r="AE76" s="596"/>
      <c r="AF76" s="596"/>
      <c r="AG76" s="596"/>
      <c r="AH76" s="596"/>
    </row>
    <row r="77" spans="5:34" x14ac:dyDescent="0.25">
      <c r="E77" s="594" t="s">
        <v>1334</v>
      </c>
      <c r="F77" s="594"/>
      <c r="G77" s="594"/>
      <c r="H77" s="594"/>
      <c r="I77" s="594"/>
      <c r="K77" s="235"/>
      <c r="L77" s="235"/>
      <c r="M77" s="235"/>
      <c r="N77" s="235"/>
      <c r="O77" s="235"/>
      <c r="P77" s="235"/>
      <c r="Q77" s="235"/>
      <c r="R77" s="235"/>
      <c r="S77" s="235"/>
      <c r="T77" s="235"/>
      <c r="U77" s="235"/>
      <c r="W77" s="596"/>
      <c r="X77" s="596"/>
      <c r="Y77" s="596"/>
      <c r="Z77" s="596"/>
      <c r="AA77" s="596"/>
      <c r="AB77" s="596"/>
      <c r="AC77" s="596"/>
      <c r="AD77" s="596"/>
      <c r="AE77" s="596"/>
      <c r="AF77" s="596"/>
      <c r="AG77" s="596"/>
      <c r="AH77" s="596"/>
    </row>
    <row r="78" spans="5:34" x14ac:dyDescent="0.25">
      <c r="E78" s="594" t="s">
        <v>1334</v>
      </c>
      <c r="F78" s="594"/>
      <c r="G78" s="594"/>
      <c r="H78" s="594"/>
      <c r="I78" s="594"/>
      <c r="K78" s="235"/>
      <c r="L78" s="235"/>
      <c r="M78" s="235"/>
      <c r="N78" s="235"/>
      <c r="O78" s="235"/>
      <c r="P78" s="235"/>
      <c r="Q78" s="235"/>
      <c r="R78" s="235"/>
      <c r="S78" s="235"/>
      <c r="T78" s="235"/>
      <c r="U78" s="235"/>
      <c r="W78" s="596"/>
      <c r="X78" s="596"/>
      <c r="Y78" s="596"/>
      <c r="Z78" s="596"/>
      <c r="AA78" s="596"/>
      <c r="AB78" s="596"/>
      <c r="AC78" s="596"/>
      <c r="AD78" s="596"/>
      <c r="AE78" s="596"/>
      <c r="AF78" s="596"/>
      <c r="AG78" s="596"/>
      <c r="AH78" s="596"/>
    </row>
    <row r="79" spans="5:34" x14ac:dyDescent="0.25">
      <c r="E79" s="594" t="s">
        <v>1334</v>
      </c>
      <c r="F79" s="594"/>
      <c r="G79" s="594"/>
      <c r="H79" s="594"/>
      <c r="I79" s="594"/>
      <c r="K79" s="235"/>
      <c r="L79" s="235"/>
      <c r="M79" s="235"/>
      <c r="N79" s="235"/>
      <c r="O79" s="235"/>
      <c r="P79" s="235"/>
      <c r="Q79" s="235"/>
      <c r="R79" s="235"/>
      <c r="S79" s="235"/>
      <c r="T79" s="235"/>
      <c r="U79" s="235"/>
      <c r="W79" s="596"/>
      <c r="X79" s="596"/>
      <c r="Y79" s="596"/>
      <c r="Z79" s="596"/>
      <c r="AA79" s="596"/>
      <c r="AB79" s="596"/>
      <c r="AC79" s="596"/>
      <c r="AD79" s="596"/>
      <c r="AE79" s="596"/>
      <c r="AF79" s="596"/>
      <c r="AG79" s="596"/>
      <c r="AH79" s="596"/>
    </row>
    <row r="80" spans="5:34" x14ac:dyDescent="0.25">
      <c r="E80" s="594" t="s">
        <v>1334</v>
      </c>
      <c r="F80" s="594"/>
      <c r="G80" s="594"/>
      <c r="H80" s="594"/>
      <c r="I80" s="594"/>
      <c r="K80" s="235"/>
      <c r="L80" s="235"/>
      <c r="M80" s="235"/>
      <c r="N80" s="235"/>
      <c r="O80" s="235"/>
      <c r="P80" s="235"/>
      <c r="Q80" s="235"/>
      <c r="R80" s="235"/>
      <c r="S80" s="235"/>
      <c r="T80" s="235"/>
      <c r="U80" s="235"/>
      <c r="W80" s="596"/>
      <c r="X80" s="596"/>
      <c r="Y80" s="596"/>
      <c r="Z80" s="596"/>
      <c r="AA80" s="596"/>
      <c r="AB80" s="596"/>
      <c r="AC80" s="596"/>
      <c r="AD80" s="596"/>
      <c r="AE80" s="596"/>
      <c r="AF80" s="596"/>
      <c r="AG80" s="596"/>
      <c r="AH80" s="596"/>
    </row>
    <row r="81" spans="5:34" x14ac:dyDescent="0.25">
      <c r="E81" s="594" t="s">
        <v>1334</v>
      </c>
      <c r="F81" s="594"/>
      <c r="G81" s="594"/>
      <c r="H81" s="594"/>
      <c r="I81" s="594"/>
      <c r="K81" s="235"/>
      <c r="L81" s="235"/>
      <c r="M81" s="235"/>
      <c r="N81" s="235"/>
      <c r="O81" s="235"/>
      <c r="P81" s="235"/>
      <c r="Q81" s="235"/>
      <c r="R81" s="235"/>
      <c r="S81" s="235"/>
      <c r="T81" s="235"/>
      <c r="U81" s="235"/>
      <c r="W81" s="596"/>
      <c r="X81" s="596"/>
      <c r="Y81" s="596"/>
      <c r="Z81" s="596"/>
      <c r="AA81" s="596"/>
      <c r="AB81" s="596"/>
      <c r="AC81" s="596"/>
      <c r="AD81" s="596"/>
      <c r="AE81" s="596"/>
      <c r="AF81" s="596"/>
      <c r="AG81" s="596"/>
      <c r="AH81" s="596"/>
    </row>
    <row r="82" spans="5:34" x14ac:dyDescent="0.25">
      <c r="E82" s="594" t="s">
        <v>1334</v>
      </c>
      <c r="F82" s="594"/>
      <c r="G82" s="594"/>
      <c r="H82" s="594"/>
      <c r="I82" s="594"/>
      <c r="K82" s="235"/>
      <c r="L82" s="235"/>
      <c r="M82" s="235"/>
      <c r="N82" s="235"/>
      <c r="O82" s="235"/>
      <c r="P82" s="235"/>
      <c r="Q82" s="235"/>
      <c r="R82" s="235"/>
      <c r="S82" s="235"/>
      <c r="T82" s="235"/>
      <c r="U82" s="235"/>
      <c r="W82" s="596"/>
      <c r="X82" s="596"/>
      <c r="Y82" s="596"/>
      <c r="Z82" s="596"/>
      <c r="AA82" s="596"/>
      <c r="AB82" s="596"/>
      <c r="AC82" s="596"/>
      <c r="AD82" s="596"/>
      <c r="AE82" s="596"/>
      <c r="AF82" s="596"/>
      <c r="AG82" s="596"/>
      <c r="AH82" s="596"/>
    </row>
    <row r="83" spans="5:34" x14ac:dyDescent="0.25">
      <c r="E83" s="594" t="s">
        <v>1334</v>
      </c>
      <c r="F83" s="594"/>
      <c r="G83" s="594"/>
      <c r="H83" s="594"/>
      <c r="I83" s="594"/>
      <c r="K83" s="235"/>
      <c r="L83" s="235"/>
      <c r="M83" s="235"/>
      <c r="N83" s="235"/>
      <c r="O83" s="235"/>
      <c r="P83" s="235"/>
      <c r="Q83" s="235"/>
      <c r="R83" s="235"/>
      <c r="S83" s="235"/>
      <c r="T83" s="235"/>
      <c r="U83" s="235"/>
      <c r="W83" s="596"/>
      <c r="X83" s="596"/>
      <c r="Y83" s="596"/>
      <c r="Z83" s="596"/>
      <c r="AA83" s="596"/>
      <c r="AB83" s="596"/>
      <c r="AC83" s="596"/>
      <c r="AD83" s="596"/>
      <c r="AE83" s="596"/>
      <c r="AF83" s="596"/>
      <c r="AG83" s="596"/>
      <c r="AH83" s="596"/>
    </row>
    <row r="84" spans="5:34" x14ac:dyDescent="0.25">
      <c r="E84" s="594" t="s">
        <v>1334</v>
      </c>
      <c r="F84" s="594"/>
      <c r="G84" s="594"/>
      <c r="H84" s="594"/>
      <c r="I84" s="594"/>
      <c r="K84" s="235"/>
      <c r="L84" s="235"/>
      <c r="M84" s="235"/>
      <c r="N84" s="235"/>
      <c r="O84" s="235"/>
      <c r="P84" s="235"/>
      <c r="Q84" s="235"/>
      <c r="R84" s="235"/>
      <c r="S84" s="235"/>
      <c r="T84" s="235"/>
      <c r="U84" s="235"/>
      <c r="W84" s="596"/>
      <c r="X84" s="596"/>
      <c r="Y84" s="596"/>
      <c r="Z84" s="596"/>
      <c r="AA84" s="596"/>
      <c r="AB84" s="596"/>
      <c r="AC84" s="596"/>
      <c r="AD84" s="596"/>
      <c r="AE84" s="596"/>
      <c r="AF84" s="596"/>
      <c r="AG84" s="596"/>
      <c r="AH84" s="596"/>
    </row>
    <row r="85" spans="5:34" x14ac:dyDescent="0.25">
      <c r="E85" s="594" t="s">
        <v>1334</v>
      </c>
      <c r="F85" s="594"/>
      <c r="G85" s="594"/>
      <c r="H85" s="594"/>
      <c r="I85" s="594"/>
      <c r="K85" s="235"/>
      <c r="L85" s="235"/>
      <c r="M85" s="235"/>
      <c r="N85" s="235"/>
      <c r="O85" s="235"/>
      <c r="P85" s="235"/>
      <c r="Q85" s="235"/>
      <c r="R85" s="235"/>
      <c r="S85" s="235"/>
      <c r="T85" s="235"/>
      <c r="U85" s="235"/>
      <c r="W85" s="596"/>
      <c r="X85" s="596"/>
      <c r="Y85" s="596"/>
      <c r="Z85" s="596"/>
      <c r="AA85" s="596"/>
      <c r="AB85" s="596"/>
      <c r="AC85" s="596"/>
      <c r="AD85" s="596"/>
      <c r="AE85" s="596"/>
      <c r="AF85" s="596"/>
      <c r="AG85" s="596"/>
      <c r="AH85" s="596"/>
    </row>
    <row r="86" spans="5:34" x14ac:dyDescent="0.25">
      <c r="E86" s="594" t="s">
        <v>1334</v>
      </c>
      <c r="F86" s="594"/>
      <c r="G86" s="594"/>
      <c r="H86" s="594"/>
      <c r="I86" s="594"/>
      <c r="K86" s="235"/>
      <c r="L86" s="235"/>
      <c r="M86" s="235"/>
      <c r="N86" s="235"/>
      <c r="O86" s="235"/>
      <c r="P86" s="235"/>
      <c r="Q86" s="235"/>
      <c r="R86" s="235"/>
      <c r="S86" s="235"/>
      <c r="T86" s="235"/>
      <c r="U86" s="235"/>
      <c r="W86" s="596"/>
      <c r="X86" s="596"/>
      <c r="Y86" s="596"/>
      <c r="Z86" s="596"/>
      <c r="AA86" s="596"/>
      <c r="AB86" s="596"/>
      <c r="AC86" s="596"/>
      <c r="AD86" s="596"/>
      <c r="AE86" s="596"/>
      <c r="AF86" s="596"/>
      <c r="AG86" s="596"/>
      <c r="AH86" s="596"/>
    </row>
    <row r="87" spans="5:34" x14ac:dyDescent="0.25">
      <c r="E87" s="594" t="s">
        <v>1334</v>
      </c>
      <c r="F87" s="594"/>
      <c r="G87" s="594"/>
      <c r="H87" s="594"/>
      <c r="I87" s="594"/>
      <c r="K87" s="235"/>
      <c r="L87" s="235"/>
      <c r="M87" s="235"/>
      <c r="N87" s="235"/>
      <c r="O87" s="235"/>
      <c r="P87" s="235"/>
      <c r="Q87" s="235"/>
      <c r="R87" s="235"/>
      <c r="S87" s="235"/>
      <c r="T87" s="235"/>
      <c r="U87" s="235"/>
      <c r="W87" s="596"/>
      <c r="X87" s="596"/>
      <c r="Y87" s="596"/>
      <c r="Z87" s="596"/>
      <c r="AA87" s="596"/>
      <c r="AB87" s="596"/>
      <c r="AC87" s="596"/>
      <c r="AD87" s="596"/>
      <c r="AE87" s="596"/>
      <c r="AF87" s="596"/>
      <c r="AG87" s="596"/>
      <c r="AH87" s="596"/>
    </row>
    <row r="88" spans="5:34" x14ac:dyDescent="0.25">
      <c r="E88" s="594" t="s">
        <v>1334</v>
      </c>
      <c r="F88" s="594"/>
      <c r="G88" s="594"/>
      <c r="H88" s="594"/>
      <c r="I88" s="594"/>
      <c r="K88" s="235"/>
      <c r="L88" s="235"/>
      <c r="M88" s="235"/>
      <c r="N88" s="235"/>
      <c r="O88" s="235"/>
      <c r="P88" s="235"/>
      <c r="Q88" s="235"/>
      <c r="R88" s="235"/>
      <c r="S88" s="235"/>
      <c r="T88" s="235"/>
      <c r="U88" s="235"/>
      <c r="W88" s="596"/>
      <c r="X88" s="596"/>
      <c r="Y88" s="596"/>
      <c r="Z88" s="596"/>
      <c r="AA88" s="596"/>
      <c r="AB88" s="596"/>
      <c r="AC88" s="596"/>
      <c r="AD88" s="596"/>
      <c r="AE88" s="596"/>
      <c r="AF88" s="596"/>
      <c r="AG88" s="596"/>
      <c r="AH88" s="596"/>
    </row>
    <row r="89" spans="5:34" x14ac:dyDescent="0.25">
      <c r="E89" s="594" t="s">
        <v>1334</v>
      </c>
      <c r="F89" s="594"/>
      <c r="G89" s="594"/>
      <c r="H89" s="594"/>
      <c r="I89" s="594"/>
      <c r="K89" s="235"/>
      <c r="L89" s="235"/>
      <c r="M89" s="235"/>
      <c r="N89" s="235"/>
      <c r="O89" s="235"/>
      <c r="P89" s="235"/>
      <c r="Q89" s="235"/>
      <c r="R89" s="235"/>
      <c r="S89" s="235"/>
      <c r="T89" s="235"/>
      <c r="U89" s="235"/>
      <c r="W89" s="596"/>
      <c r="X89" s="596"/>
      <c r="Y89" s="596"/>
      <c r="Z89" s="596"/>
      <c r="AA89" s="596"/>
      <c r="AB89" s="596"/>
      <c r="AC89" s="596"/>
      <c r="AD89" s="596"/>
      <c r="AE89" s="596"/>
      <c r="AF89" s="596"/>
      <c r="AG89" s="596"/>
      <c r="AH89" s="596"/>
    </row>
    <row r="90" spans="5:34" x14ac:dyDescent="0.25">
      <c r="E90" s="594" t="s">
        <v>1334</v>
      </c>
      <c r="F90" s="594"/>
      <c r="G90" s="594"/>
      <c r="H90" s="594"/>
      <c r="I90" s="594"/>
      <c r="K90" s="235"/>
      <c r="L90" s="235"/>
      <c r="M90" s="235"/>
      <c r="N90" s="235"/>
      <c r="O90" s="235"/>
      <c r="P90" s="235"/>
      <c r="Q90" s="235"/>
      <c r="R90" s="235"/>
      <c r="S90" s="235"/>
      <c r="T90" s="235"/>
      <c r="U90" s="235"/>
      <c r="W90" s="596"/>
      <c r="X90" s="596"/>
      <c r="Y90" s="596"/>
      <c r="Z90" s="596"/>
      <c r="AA90" s="596"/>
      <c r="AB90" s="596"/>
      <c r="AC90" s="596"/>
      <c r="AD90" s="596"/>
      <c r="AE90" s="596"/>
      <c r="AF90" s="596"/>
      <c r="AG90" s="596"/>
      <c r="AH90" s="596"/>
    </row>
    <row r="91" spans="5:34" x14ac:dyDescent="0.25">
      <c r="E91" s="594" t="s">
        <v>1334</v>
      </c>
      <c r="F91" s="594"/>
      <c r="G91" s="594"/>
      <c r="H91" s="594"/>
      <c r="I91" s="594"/>
      <c r="K91" s="235"/>
      <c r="L91" s="235"/>
      <c r="M91" s="235"/>
      <c r="N91" s="235"/>
      <c r="O91" s="235"/>
      <c r="P91" s="235"/>
      <c r="Q91" s="235"/>
      <c r="R91" s="235"/>
      <c r="S91" s="235"/>
      <c r="T91" s="235"/>
      <c r="U91" s="235"/>
      <c r="W91" s="596"/>
      <c r="X91" s="596"/>
      <c r="Y91" s="596"/>
      <c r="Z91" s="596"/>
      <c r="AA91" s="596"/>
      <c r="AB91" s="596"/>
      <c r="AC91" s="596"/>
      <c r="AD91" s="596"/>
      <c r="AE91" s="596"/>
      <c r="AF91" s="596"/>
      <c r="AG91" s="596"/>
      <c r="AH91" s="596"/>
    </row>
    <row r="92" spans="5:34" x14ac:dyDescent="0.25">
      <c r="E92" s="594" t="s">
        <v>1334</v>
      </c>
      <c r="F92" s="594"/>
      <c r="G92" s="594"/>
      <c r="H92" s="594"/>
      <c r="I92" s="594"/>
      <c r="K92" s="235"/>
      <c r="L92" s="235"/>
      <c r="M92" s="235"/>
      <c r="N92" s="235"/>
      <c r="O92" s="235"/>
      <c r="P92" s="235"/>
      <c r="Q92" s="235"/>
      <c r="R92" s="235"/>
      <c r="S92" s="235"/>
      <c r="T92" s="235"/>
      <c r="U92" s="235"/>
      <c r="W92" s="596"/>
      <c r="X92" s="596"/>
      <c r="Y92" s="596"/>
      <c r="Z92" s="596"/>
      <c r="AA92" s="596"/>
      <c r="AB92" s="596"/>
      <c r="AC92" s="596"/>
      <c r="AD92" s="596"/>
      <c r="AE92" s="596"/>
      <c r="AF92" s="596"/>
      <c r="AG92" s="596"/>
      <c r="AH92" s="596"/>
    </row>
    <row r="93" spans="5:34" x14ac:dyDescent="0.25">
      <c r="E93" s="594" t="s">
        <v>1334</v>
      </c>
      <c r="F93" s="594"/>
      <c r="G93" s="594"/>
      <c r="H93" s="594"/>
      <c r="I93" s="594"/>
      <c r="K93" s="235"/>
      <c r="L93" s="235"/>
      <c r="M93" s="235"/>
      <c r="N93" s="235"/>
      <c r="O93" s="235"/>
      <c r="P93" s="235"/>
      <c r="Q93" s="235"/>
      <c r="R93" s="235"/>
      <c r="S93" s="235"/>
      <c r="T93" s="235"/>
      <c r="U93" s="235"/>
      <c r="W93" s="596"/>
      <c r="X93" s="596"/>
      <c r="Y93" s="596"/>
      <c r="Z93" s="596"/>
      <c r="AA93" s="596"/>
      <c r="AB93" s="596"/>
      <c r="AC93" s="596"/>
      <c r="AD93" s="596"/>
      <c r="AE93" s="596"/>
      <c r="AF93" s="596"/>
      <c r="AG93" s="596"/>
      <c r="AH93" s="596"/>
    </row>
    <row r="94" spans="5:34" x14ac:dyDescent="0.25">
      <c r="E94" s="594" t="s">
        <v>1334</v>
      </c>
      <c r="F94" s="594"/>
      <c r="G94" s="594"/>
      <c r="H94" s="594"/>
      <c r="I94" s="594"/>
      <c r="K94" s="235"/>
      <c r="L94" s="235"/>
      <c r="M94" s="235"/>
      <c r="N94" s="235"/>
      <c r="O94" s="235"/>
      <c r="P94" s="235"/>
      <c r="Q94" s="235"/>
      <c r="R94" s="235"/>
      <c r="S94" s="235"/>
      <c r="T94" s="235"/>
      <c r="U94" s="235"/>
      <c r="W94" s="596"/>
      <c r="X94" s="596"/>
      <c r="Y94" s="596"/>
      <c r="Z94" s="596"/>
      <c r="AA94" s="596"/>
      <c r="AB94" s="596"/>
      <c r="AC94" s="596"/>
      <c r="AD94" s="596"/>
      <c r="AE94" s="596"/>
      <c r="AF94" s="596"/>
      <c r="AG94" s="596"/>
      <c r="AH94" s="596"/>
    </row>
    <row r="95" spans="5:34" x14ac:dyDescent="0.25">
      <c r="E95" s="594" t="s">
        <v>1334</v>
      </c>
      <c r="F95" s="594"/>
      <c r="G95" s="594"/>
      <c r="H95" s="594"/>
      <c r="I95" s="594"/>
      <c r="K95" s="235"/>
      <c r="L95" s="235"/>
      <c r="M95" s="235"/>
      <c r="N95" s="235"/>
      <c r="O95" s="235"/>
      <c r="P95" s="235"/>
      <c r="Q95" s="235"/>
      <c r="R95" s="235"/>
      <c r="S95" s="235"/>
      <c r="T95" s="235"/>
      <c r="U95" s="235"/>
      <c r="W95" s="596"/>
      <c r="X95" s="596"/>
      <c r="Y95" s="596"/>
      <c r="Z95" s="596"/>
      <c r="AA95" s="596"/>
      <c r="AB95" s="596"/>
      <c r="AC95" s="596"/>
      <c r="AD95" s="596"/>
      <c r="AE95" s="596"/>
      <c r="AF95" s="596"/>
      <c r="AG95" s="596"/>
      <c r="AH95" s="596"/>
    </row>
    <row r="96" spans="5:34" x14ac:dyDescent="0.25">
      <c r="E96" s="594" t="s">
        <v>1334</v>
      </c>
      <c r="F96" s="594"/>
      <c r="G96" s="594"/>
      <c r="H96" s="594"/>
      <c r="I96" s="594"/>
      <c r="K96" s="235"/>
      <c r="L96" s="235"/>
      <c r="M96" s="235"/>
      <c r="N96" s="235"/>
      <c r="O96" s="235"/>
      <c r="P96" s="235"/>
      <c r="Q96" s="235"/>
      <c r="R96" s="235"/>
      <c r="S96" s="235"/>
      <c r="T96" s="235"/>
      <c r="U96" s="235"/>
      <c r="W96" s="596"/>
      <c r="X96" s="596"/>
      <c r="Y96" s="596"/>
      <c r="Z96" s="596"/>
      <c r="AA96" s="596"/>
      <c r="AB96" s="596"/>
      <c r="AC96" s="596"/>
      <c r="AD96" s="596"/>
      <c r="AE96" s="596"/>
      <c r="AF96" s="596"/>
      <c r="AG96" s="596"/>
      <c r="AH96" s="596"/>
    </row>
    <row r="98" spans="1:9" ht="22.5" x14ac:dyDescent="0.25">
      <c r="A98" s="119" t="s">
        <v>918</v>
      </c>
      <c r="B98" s="119" t="s">
        <v>934</v>
      </c>
      <c r="C98" s="120" t="s">
        <v>917</v>
      </c>
    </row>
    <row r="100" spans="1:9" x14ac:dyDescent="0.25">
      <c r="A100" s="125" t="s">
        <v>1337</v>
      </c>
      <c r="B100" s="247"/>
      <c r="C100" s="247"/>
      <c r="E100" s="230"/>
      <c r="F100" s="229" t="s">
        <v>1259</v>
      </c>
      <c r="G100" s="229"/>
      <c r="H100" s="229"/>
      <c r="I100" s="248"/>
    </row>
    <row r="101" spans="1:9" x14ac:dyDescent="0.25">
      <c r="A101" s="274"/>
      <c r="B101" s="66"/>
      <c r="C101" s="66"/>
      <c r="E101" s="230"/>
      <c r="I101" s="95"/>
    </row>
    <row r="102" spans="1:9" x14ac:dyDescent="0.25">
      <c r="A102" s="125" t="s">
        <v>1337</v>
      </c>
      <c r="B102" s="247"/>
      <c r="C102" s="247"/>
      <c r="E102" s="230"/>
      <c r="F102" s="249" t="s">
        <v>1260</v>
      </c>
      <c r="G102" s="249"/>
      <c r="H102" s="249"/>
      <c r="I102" s="249"/>
    </row>
    <row r="103" spans="1:9" ht="22.5" x14ac:dyDescent="0.25">
      <c r="A103" s="125" t="s">
        <v>1337</v>
      </c>
      <c r="B103" s="247"/>
      <c r="C103" s="247"/>
      <c r="E103" s="230"/>
      <c r="F103" s="290" t="s">
        <v>643</v>
      </c>
      <c r="G103" s="250" t="s">
        <v>607</v>
      </c>
      <c r="H103" s="290" t="s">
        <v>608</v>
      </c>
      <c r="I103" s="290" t="s">
        <v>609</v>
      </c>
    </row>
    <row r="104" spans="1:9" ht="29.1" customHeight="1" x14ac:dyDescent="0.25">
      <c r="A104" s="661" t="s">
        <v>1622</v>
      </c>
      <c r="B104" s="247" t="s">
        <v>1564</v>
      </c>
      <c r="C104" s="323" t="s">
        <v>1565</v>
      </c>
      <c r="E104" s="231" t="s">
        <v>1262</v>
      </c>
      <c r="F104" s="327" t="s">
        <v>1640</v>
      </c>
      <c r="G104" s="111" t="s">
        <v>1328</v>
      </c>
      <c r="H104" s="327" t="s">
        <v>1639</v>
      </c>
      <c r="I104" s="232"/>
    </row>
    <row r="105" spans="1:9" x14ac:dyDescent="0.25">
      <c r="A105" s="661" t="s">
        <v>1622</v>
      </c>
      <c r="B105" s="247" t="s">
        <v>1564</v>
      </c>
      <c r="C105" s="323" t="s">
        <v>1565</v>
      </c>
      <c r="E105" s="231"/>
      <c r="F105" s="327" t="s">
        <v>1641</v>
      </c>
      <c r="G105" s="111" t="s">
        <v>1220</v>
      </c>
      <c r="H105" s="54" t="s">
        <v>1221</v>
      </c>
      <c r="I105" s="232"/>
    </row>
    <row r="106" spans="1:9" ht="30" x14ac:dyDescent="0.25">
      <c r="A106" s="661" t="s">
        <v>1622</v>
      </c>
      <c r="B106" s="247" t="s">
        <v>1515</v>
      </c>
      <c r="C106" s="323" t="s">
        <v>1514</v>
      </c>
      <c r="E106" s="230"/>
      <c r="F106" s="54" t="s">
        <v>610</v>
      </c>
      <c r="G106" s="111" t="s">
        <v>624</v>
      </c>
      <c r="H106" s="54" t="s">
        <v>1642</v>
      </c>
      <c r="I106" s="232"/>
    </row>
    <row r="107" spans="1:9" ht="30" x14ac:dyDescent="0.25">
      <c r="A107" s="125" t="s">
        <v>1337</v>
      </c>
      <c r="B107" s="247"/>
      <c r="C107" s="323"/>
      <c r="E107" s="231" t="s">
        <v>1262</v>
      </c>
      <c r="F107" s="54" t="s">
        <v>611</v>
      </c>
      <c r="G107" s="111" t="s">
        <v>625</v>
      </c>
      <c r="H107" s="54" t="s">
        <v>632</v>
      </c>
      <c r="I107" s="232"/>
    </row>
    <row r="108" spans="1:9" ht="60" x14ac:dyDescent="0.25">
      <c r="A108" s="125" t="s">
        <v>1337</v>
      </c>
      <c r="B108" s="247"/>
      <c r="C108" s="323"/>
      <c r="E108" s="231" t="s">
        <v>1263</v>
      </c>
      <c r="F108" s="54" t="s">
        <v>1326</v>
      </c>
      <c r="G108" s="111" t="s">
        <v>626</v>
      </c>
      <c r="H108" s="54" t="s">
        <v>1327</v>
      </c>
      <c r="I108" s="232"/>
    </row>
    <row r="109" spans="1:9" x14ac:dyDescent="0.25">
      <c r="A109" s="125" t="s">
        <v>1337</v>
      </c>
      <c r="B109" s="247"/>
      <c r="C109" s="323"/>
      <c r="E109" s="230"/>
      <c r="F109" s="54" t="s">
        <v>612</v>
      </c>
      <c r="G109" s="111" t="s">
        <v>627</v>
      </c>
      <c r="H109" s="54" t="s">
        <v>633</v>
      </c>
      <c r="I109" s="232"/>
    </row>
    <row r="110" spans="1:9" ht="120" x14ac:dyDescent="0.25">
      <c r="A110" s="125" t="s">
        <v>1337</v>
      </c>
      <c r="B110" s="247"/>
      <c r="C110" s="323"/>
      <c r="E110" s="231" t="s">
        <v>1264</v>
      </c>
      <c r="F110" s="54" t="s">
        <v>613</v>
      </c>
      <c r="G110" s="111" t="s">
        <v>628</v>
      </c>
      <c r="H110" s="54" t="s">
        <v>898</v>
      </c>
      <c r="I110" s="232"/>
    </row>
    <row r="111" spans="1:9" x14ac:dyDescent="0.25">
      <c r="A111" s="125" t="s">
        <v>1337</v>
      </c>
      <c r="B111" s="247"/>
      <c r="C111" s="323"/>
      <c r="E111" s="230"/>
      <c r="F111" s="548" t="s">
        <v>614</v>
      </c>
      <c r="G111" s="604"/>
      <c r="H111" s="604"/>
      <c r="I111" s="290"/>
    </row>
    <row r="112" spans="1:9" x14ac:dyDescent="0.25">
      <c r="A112" s="125" t="s">
        <v>1337</v>
      </c>
      <c r="B112" s="247"/>
      <c r="C112" s="323"/>
      <c r="E112" s="230"/>
      <c r="F112" s="54" t="s">
        <v>615</v>
      </c>
      <c r="G112" s="111" t="s">
        <v>629</v>
      </c>
      <c r="H112" s="54" t="s">
        <v>634</v>
      </c>
      <c r="I112" s="232"/>
    </row>
    <row r="113" spans="1:9" ht="60" x14ac:dyDescent="0.25">
      <c r="A113" s="125" t="s">
        <v>1337</v>
      </c>
      <c r="B113" s="247"/>
      <c r="C113" s="323"/>
      <c r="E113" s="231" t="s">
        <v>1263</v>
      </c>
      <c r="F113" s="54" t="s">
        <v>616</v>
      </c>
      <c r="G113" s="111" t="s">
        <v>630</v>
      </c>
      <c r="H113" s="54" t="s">
        <v>635</v>
      </c>
      <c r="I113" s="232"/>
    </row>
    <row r="114" spans="1:9" x14ac:dyDescent="0.25">
      <c r="A114" s="125" t="s">
        <v>1337</v>
      </c>
      <c r="B114" s="247"/>
      <c r="C114" s="323"/>
      <c r="E114" s="230"/>
      <c r="F114" s="54" t="s">
        <v>617</v>
      </c>
      <c r="G114" s="111" t="s">
        <v>629</v>
      </c>
      <c r="H114" s="54" t="s">
        <v>636</v>
      </c>
      <c r="I114" s="232"/>
    </row>
    <row r="115" spans="1:9" ht="60" customHeight="1" x14ac:dyDescent="0.25">
      <c r="A115" s="661" t="s">
        <v>1622</v>
      </c>
      <c r="B115" s="247" t="s">
        <v>1515</v>
      </c>
      <c r="C115" s="323" t="s">
        <v>1516</v>
      </c>
      <c r="E115" s="231" t="s">
        <v>1263</v>
      </c>
      <c r="F115" s="54" t="s">
        <v>618</v>
      </c>
      <c r="G115" s="111" t="s">
        <v>630</v>
      </c>
      <c r="H115" s="54" t="s">
        <v>1646</v>
      </c>
      <c r="I115" s="232"/>
    </row>
    <row r="116" spans="1:9" ht="22.5" customHeight="1" x14ac:dyDescent="0.25">
      <c r="A116" s="125" t="s">
        <v>1337</v>
      </c>
      <c r="B116" s="247"/>
      <c r="C116" s="323"/>
      <c r="E116" s="230"/>
      <c r="F116" s="54" t="s">
        <v>619</v>
      </c>
      <c r="G116" s="111" t="s">
        <v>629</v>
      </c>
      <c r="H116" s="54" t="s">
        <v>637</v>
      </c>
      <c r="I116" s="232"/>
    </row>
    <row r="117" spans="1:9" ht="60" customHeight="1" x14ac:dyDescent="0.25">
      <c r="A117" s="661" t="s">
        <v>1622</v>
      </c>
      <c r="B117" s="247" t="s">
        <v>1515</v>
      </c>
      <c r="C117" s="323" t="s">
        <v>1516</v>
      </c>
      <c r="E117" s="231" t="s">
        <v>1263</v>
      </c>
      <c r="F117" s="54" t="s">
        <v>620</v>
      </c>
      <c r="G117" s="111" t="s">
        <v>630</v>
      </c>
      <c r="H117" s="54" t="s">
        <v>1646</v>
      </c>
      <c r="I117" s="232"/>
    </row>
    <row r="118" spans="1:9" ht="22.5" customHeight="1" x14ac:dyDescent="0.25">
      <c r="A118" s="125" t="s">
        <v>1337</v>
      </c>
      <c r="B118" s="247"/>
      <c r="C118" s="323"/>
      <c r="E118" s="230"/>
      <c r="F118" s="54" t="s">
        <v>621</v>
      </c>
      <c r="G118" s="111" t="s">
        <v>629</v>
      </c>
      <c r="H118" s="54" t="s">
        <v>638</v>
      </c>
      <c r="I118" s="232"/>
    </row>
    <row r="119" spans="1:9" ht="60" customHeight="1" x14ac:dyDescent="0.25">
      <c r="A119" s="125" t="s">
        <v>1337</v>
      </c>
      <c r="B119" s="247"/>
      <c r="C119" s="323"/>
      <c r="E119" s="231" t="s">
        <v>1263</v>
      </c>
      <c r="F119" s="54" t="s">
        <v>622</v>
      </c>
      <c r="G119" s="111" t="s">
        <v>630</v>
      </c>
      <c r="H119" s="54" t="s">
        <v>641</v>
      </c>
      <c r="I119" s="232"/>
    </row>
    <row r="120" spans="1:9" ht="60" customHeight="1" x14ac:dyDescent="0.25">
      <c r="A120" s="125" t="s">
        <v>1337</v>
      </c>
      <c r="B120" s="247"/>
      <c r="C120" s="323"/>
      <c r="E120" s="231" t="s">
        <v>1263</v>
      </c>
      <c r="F120" s="54" t="s">
        <v>1067</v>
      </c>
      <c r="G120" s="111" t="s">
        <v>630</v>
      </c>
      <c r="H120" s="54" t="s">
        <v>1068</v>
      </c>
      <c r="I120" s="232"/>
    </row>
    <row r="121" spans="1:9" ht="22.5" x14ac:dyDescent="0.25">
      <c r="A121" s="125" t="s">
        <v>1337</v>
      </c>
      <c r="B121" s="247"/>
      <c r="C121" s="323"/>
      <c r="E121" s="230"/>
      <c r="F121" s="54" t="s">
        <v>639</v>
      </c>
      <c r="G121" s="111" t="s">
        <v>629</v>
      </c>
      <c r="H121" s="54" t="s">
        <v>642</v>
      </c>
      <c r="I121" s="232"/>
    </row>
    <row r="122" spans="1:9" ht="60" customHeight="1" x14ac:dyDescent="0.25">
      <c r="A122" s="125" t="s">
        <v>1337</v>
      </c>
      <c r="B122" s="247"/>
      <c r="C122" s="323"/>
      <c r="E122" s="231" t="s">
        <v>1263</v>
      </c>
      <c r="F122" s="54" t="s">
        <v>640</v>
      </c>
      <c r="G122" s="111" t="s">
        <v>630</v>
      </c>
      <c r="H122" s="54" t="s">
        <v>1401</v>
      </c>
      <c r="I122" s="232"/>
    </row>
    <row r="123" spans="1:9" ht="30" customHeight="1" x14ac:dyDescent="0.25">
      <c r="A123" s="661" t="s">
        <v>1622</v>
      </c>
      <c r="B123" s="247" t="s">
        <v>1515</v>
      </c>
      <c r="C123" s="323" t="s">
        <v>1517</v>
      </c>
      <c r="E123" s="230"/>
      <c r="F123" s="324" t="s">
        <v>1648</v>
      </c>
      <c r="G123" s="111" t="s">
        <v>1644</v>
      </c>
      <c r="H123" s="54" t="s">
        <v>1643</v>
      </c>
      <c r="I123" s="232"/>
    </row>
    <row r="124" spans="1:9" ht="35.450000000000003" customHeight="1" x14ac:dyDescent="0.25">
      <c r="A124" s="661" t="s">
        <v>1622</v>
      </c>
      <c r="B124" s="247" t="s">
        <v>1564</v>
      </c>
      <c r="C124" s="323" t="s">
        <v>1565</v>
      </c>
      <c r="E124" s="230"/>
      <c r="F124" s="54" t="s">
        <v>623</v>
      </c>
      <c r="G124" s="111" t="s">
        <v>631</v>
      </c>
      <c r="H124" s="54" t="s">
        <v>1645</v>
      </c>
      <c r="I124" s="232"/>
    </row>
    <row r="125" spans="1:9" x14ac:dyDescent="0.25">
      <c r="A125" s="125" t="s">
        <v>1337</v>
      </c>
      <c r="B125" s="247"/>
      <c r="C125" s="323"/>
      <c r="E125" s="230"/>
      <c r="F125" s="249" t="s">
        <v>1211</v>
      </c>
      <c r="G125" s="249"/>
      <c r="H125" s="249"/>
      <c r="I125" s="249"/>
    </row>
    <row r="126" spans="1:9" ht="22.5" x14ac:dyDescent="0.25">
      <c r="A126" s="125" t="s">
        <v>1337</v>
      </c>
      <c r="B126" s="247"/>
      <c r="C126" s="323"/>
      <c r="E126" s="230"/>
      <c r="F126" s="290" t="s">
        <v>643</v>
      </c>
      <c r="G126" s="250" t="s">
        <v>607</v>
      </c>
      <c r="H126" s="290" t="s">
        <v>608</v>
      </c>
      <c r="I126" s="112" t="s">
        <v>609</v>
      </c>
    </row>
    <row r="127" spans="1:9" x14ac:dyDescent="0.25">
      <c r="A127" s="125" t="s">
        <v>1337</v>
      </c>
      <c r="B127" s="247"/>
      <c r="C127" s="323"/>
      <c r="E127" s="230"/>
      <c r="F127" s="54" t="s">
        <v>644</v>
      </c>
      <c r="G127" s="111" t="s">
        <v>653</v>
      </c>
      <c r="H127" s="54" t="s">
        <v>663</v>
      </c>
      <c r="I127" s="232"/>
    </row>
    <row r="128" spans="1:9" ht="30" x14ac:dyDescent="0.25">
      <c r="A128" s="125" t="s">
        <v>1337</v>
      </c>
      <c r="B128" s="247"/>
      <c r="C128" s="323"/>
      <c r="E128" s="231" t="s">
        <v>1262</v>
      </c>
      <c r="F128" s="54" t="s">
        <v>645</v>
      </c>
      <c r="G128" s="111" t="s">
        <v>654</v>
      </c>
      <c r="H128" s="54" t="s">
        <v>664</v>
      </c>
      <c r="I128" s="232"/>
    </row>
    <row r="129" spans="1:9" x14ac:dyDescent="0.25">
      <c r="A129" s="125" t="s">
        <v>1337</v>
      </c>
      <c r="B129" s="247"/>
      <c r="C129" s="323"/>
      <c r="E129" s="230"/>
      <c r="F129" s="54" t="s">
        <v>646</v>
      </c>
      <c r="G129" s="111" t="s">
        <v>655</v>
      </c>
      <c r="H129" s="54" t="s">
        <v>838</v>
      </c>
      <c r="I129" s="232"/>
    </row>
    <row r="130" spans="1:9" x14ac:dyDescent="0.25">
      <c r="A130" s="125" t="s">
        <v>1337</v>
      </c>
      <c r="B130" s="247"/>
      <c r="C130" s="323"/>
      <c r="E130" s="230"/>
      <c r="F130" s="54" t="s">
        <v>647</v>
      </c>
      <c r="G130" s="111" t="s">
        <v>656</v>
      </c>
      <c r="H130" s="54" t="s">
        <v>835</v>
      </c>
      <c r="I130" s="232"/>
    </row>
    <row r="131" spans="1:9" x14ac:dyDescent="0.25">
      <c r="A131" s="125" t="s">
        <v>1337</v>
      </c>
      <c r="B131" s="247"/>
      <c r="C131" s="323"/>
      <c r="E131" s="230"/>
      <c r="F131" s="54" t="s">
        <v>648</v>
      </c>
      <c r="G131" s="111" t="s">
        <v>657</v>
      </c>
      <c r="H131" s="54" t="s">
        <v>836</v>
      </c>
      <c r="I131" s="232"/>
    </row>
    <row r="132" spans="1:9" x14ac:dyDescent="0.25">
      <c r="A132" s="125" t="s">
        <v>1337</v>
      </c>
      <c r="B132" s="247"/>
      <c r="C132" s="323"/>
      <c r="E132" s="230"/>
      <c r="F132" s="54" t="s">
        <v>649</v>
      </c>
      <c r="G132" s="111" t="s">
        <v>658</v>
      </c>
      <c r="H132" s="54" t="s">
        <v>665</v>
      </c>
      <c r="I132" s="232"/>
    </row>
    <row r="133" spans="1:9" ht="30" x14ac:dyDescent="0.25">
      <c r="A133" s="125" t="s">
        <v>1337</v>
      </c>
      <c r="B133" s="247"/>
      <c r="C133" s="323"/>
      <c r="E133" s="231" t="s">
        <v>1262</v>
      </c>
      <c r="F133" s="54" t="s">
        <v>650</v>
      </c>
      <c r="G133" s="111" t="s">
        <v>659</v>
      </c>
      <c r="H133" s="54" t="s">
        <v>664</v>
      </c>
      <c r="I133" s="232"/>
    </row>
    <row r="134" spans="1:9" x14ac:dyDescent="0.25">
      <c r="A134" s="125" t="s">
        <v>1337</v>
      </c>
      <c r="B134" s="247"/>
      <c r="C134" s="323"/>
      <c r="E134" s="230"/>
      <c r="F134" s="54" t="s">
        <v>651</v>
      </c>
      <c r="G134" s="111" t="s">
        <v>660</v>
      </c>
      <c r="H134" s="54" t="s">
        <v>666</v>
      </c>
      <c r="I134" s="232"/>
    </row>
    <row r="135" spans="1:9" x14ac:dyDescent="0.25">
      <c r="A135" s="125" t="s">
        <v>1337</v>
      </c>
      <c r="B135" s="247"/>
      <c r="C135" s="323"/>
      <c r="E135" s="230"/>
      <c r="F135" s="54" t="s">
        <v>447</v>
      </c>
      <c r="G135" s="111" t="s">
        <v>661</v>
      </c>
      <c r="H135" s="54" t="s">
        <v>666</v>
      </c>
      <c r="I135" s="232"/>
    </row>
    <row r="136" spans="1:9" x14ac:dyDescent="0.25">
      <c r="A136" s="125" t="s">
        <v>1337</v>
      </c>
      <c r="B136" s="247"/>
      <c r="C136" s="323"/>
      <c r="E136" s="230"/>
      <c r="F136" s="54" t="s">
        <v>652</v>
      </c>
      <c r="G136" s="111" t="s">
        <v>662</v>
      </c>
      <c r="H136" s="54" t="s">
        <v>667</v>
      </c>
      <c r="I136" s="232"/>
    </row>
    <row r="137" spans="1:9" ht="15.75" thickBot="1" x14ac:dyDescent="0.3">
      <c r="A137" s="125" t="s">
        <v>1337</v>
      </c>
      <c r="B137" s="247"/>
      <c r="C137" s="323"/>
      <c r="E137" s="230"/>
      <c r="F137" s="133"/>
      <c r="G137" s="133"/>
      <c r="H137" s="133"/>
      <c r="I137" s="95"/>
    </row>
    <row r="138" spans="1:9" x14ac:dyDescent="0.25">
      <c r="A138" s="125" t="s">
        <v>1337</v>
      </c>
      <c r="B138" s="247"/>
      <c r="C138" s="322"/>
      <c r="E138" s="230"/>
      <c r="F138" s="259" t="s">
        <v>47</v>
      </c>
      <c r="G138" s="260"/>
      <c r="H138" s="260"/>
      <c r="I138" s="260"/>
    </row>
    <row r="139" spans="1:9" ht="22.5" x14ac:dyDescent="0.25">
      <c r="A139" s="125" t="s">
        <v>1337</v>
      </c>
      <c r="B139" s="247"/>
      <c r="C139" s="323"/>
      <c r="E139" s="230"/>
      <c r="F139" s="303" t="s">
        <v>643</v>
      </c>
      <c r="G139" s="250" t="s">
        <v>607</v>
      </c>
      <c r="H139" s="290" t="s">
        <v>608</v>
      </c>
      <c r="I139" s="291" t="s">
        <v>609</v>
      </c>
    </row>
    <row r="140" spans="1:9" x14ac:dyDescent="0.25">
      <c r="A140" s="125" t="s">
        <v>1337</v>
      </c>
      <c r="B140" s="247"/>
      <c r="C140" s="323"/>
      <c r="E140" s="230"/>
      <c r="F140" s="304" t="s">
        <v>644</v>
      </c>
      <c r="G140" s="111" t="s">
        <v>653</v>
      </c>
      <c r="H140" s="54" t="s">
        <v>668</v>
      </c>
      <c r="I140" s="285"/>
    </row>
    <row r="141" spans="1:9" x14ac:dyDescent="0.25">
      <c r="A141" s="125" t="s">
        <v>1337</v>
      </c>
      <c r="B141" s="247"/>
      <c r="C141" s="323"/>
      <c r="E141" s="230"/>
      <c r="F141" s="304" t="s">
        <v>646</v>
      </c>
      <c r="G141" s="111" t="s">
        <v>669</v>
      </c>
      <c r="H141" s="54" t="s">
        <v>837</v>
      </c>
      <c r="I141" s="285"/>
    </row>
    <row r="142" spans="1:9" x14ac:dyDescent="0.25">
      <c r="A142" s="125" t="s">
        <v>1337</v>
      </c>
      <c r="B142" s="247"/>
      <c r="C142" s="323"/>
      <c r="E142" s="230"/>
      <c r="F142" s="304" t="s">
        <v>647</v>
      </c>
      <c r="G142" s="111" t="s">
        <v>656</v>
      </c>
      <c r="H142" s="54" t="s">
        <v>835</v>
      </c>
      <c r="I142" s="285"/>
    </row>
    <row r="143" spans="1:9" x14ac:dyDescent="0.25">
      <c r="A143" s="125" t="s">
        <v>1337</v>
      </c>
      <c r="B143" s="247"/>
      <c r="C143" s="323"/>
      <c r="E143" s="230"/>
      <c r="F143" s="304" t="s">
        <v>671</v>
      </c>
      <c r="G143" s="111" t="s">
        <v>670</v>
      </c>
      <c r="H143" s="54" t="s">
        <v>665</v>
      </c>
      <c r="I143" s="285"/>
    </row>
    <row r="144" spans="1:9" x14ac:dyDescent="0.25">
      <c r="A144" s="125" t="s">
        <v>1337</v>
      </c>
      <c r="B144" s="247"/>
      <c r="C144" s="323"/>
      <c r="E144" s="230"/>
      <c r="F144" s="304" t="s">
        <v>651</v>
      </c>
      <c r="G144" s="111" t="s">
        <v>673</v>
      </c>
      <c r="H144" s="54" t="s">
        <v>666</v>
      </c>
      <c r="I144" s="285"/>
    </row>
    <row r="145" spans="1:9" ht="30" x14ac:dyDescent="0.25">
      <c r="A145" s="125" t="s">
        <v>1337</v>
      </c>
      <c r="B145" s="247"/>
      <c r="C145" s="323"/>
      <c r="E145" s="231" t="s">
        <v>1262</v>
      </c>
      <c r="F145" s="304" t="s">
        <v>672</v>
      </c>
      <c r="G145" s="111" t="s">
        <v>674</v>
      </c>
      <c r="H145" s="54" t="s">
        <v>664</v>
      </c>
      <c r="I145" s="285"/>
    </row>
    <row r="146" spans="1:9" x14ac:dyDescent="0.25">
      <c r="A146" s="125" t="s">
        <v>1337</v>
      </c>
      <c r="B146" s="247"/>
      <c r="C146" s="323"/>
      <c r="E146" s="230"/>
      <c r="F146" s="304" t="s">
        <v>447</v>
      </c>
      <c r="G146" s="111" t="s">
        <v>675</v>
      </c>
      <c r="H146" s="54" t="s">
        <v>676</v>
      </c>
      <c r="I146" s="285"/>
    </row>
    <row r="147" spans="1:9" ht="15.75" thickBot="1" x14ac:dyDescent="0.3">
      <c r="A147" s="125" t="s">
        <v>1337</v>
      </c>
      <c r="B147" s="247"/>
      <c r="C147" s="323"/>
      <c r="E147" s="230"/>
      <c r="F147" s="305" t="s">
        <v>652</v>
      </c>
      <c r="G147" s="288" t="s">
        <v>662</v>
      </c>
      <c r="H147" s="306" t="s">
        <v>667</v>
      </c>
      <c r="I147" s="292"/>
    </row>
    <row r="148" spans="1:9" ht="15.75" thickBot="1" x14ac:dyDescent="0.3">
      <c r="A148" s="125" t="s">
        <v>1337</v>
      </c>
      <c r="B148" s="247"/>
      <c r="C148" s="323"/>
      <c r="E148" s="230"/>
      <c r="F148" s="133"/>
      <c r="G148" s="133"/>
      <c r="H148" s="133"/>
      <c r="I148" s="95"/>
    </row>
    <row r="149" spans="1:9" x14ac:dyDescent="0.25">
      <c r="A149" s="125" t="s">
        <v>1337</v>
      </c>
      <c r="B149" s="247"/>
      <c r="C149" s="323"/>
      <c r="E149" s="230"/>
      <c r="F149" s="259" t="s">
        <v>1163</v>
      </c>
      <c r="G149" s="260"/>
      <c r="H149" s="260"/>
      <c r="I149" s="260"/>
    </row>
    <row r="150" spans="1:9" ht="22.5" x14ac:dyDescent="0.25">
      <c r="A150" s="125" t="s">
        <v>1337</v>
      </c>
      <c r="B150" s="247"/>
      <c r="C150" s="322"/>
      <c r="E150" s="230"/>
      <c r="F150" s="303" t="s">
        <v>643</v>
      </c>
      <c r="G150" s="250" t="s">
        <v>607</v>
      </c>
      <c r="H150" s="290" t="s">
        <v>608</v>
      </c>
      <c r="I150" s="291" t="s">
        <v>609</v>
      </c>
    </row>
    <row r="151" spans="1:9" x14ac:dyDescent="0.25">
      <c r="A151" s="125" t="s">
        <v>1337</v>
      </c>
      <c r="B151" s="247"/>
      <c r="C151" s="323"/>
      <c r="E151" s="230"/>
      <c r="F151" s="304" t="s">
        <v>644</v>
      </c>
      <c r="G151" s="111" t="s">
        <v>653</v>
      </c>
      <c r="H151" s="54" t="s">
        <v>677</v>
      </c>
      <c r="I151" s="285"/>
    </row>
    <row r="152" spans="1:9" x14ac:dyDescent="0.25">
      <c r="A152" s="125" t="s">
        <v>1337</v>
      </c>
      <c r="B152" s="247"/>
      <c r="C152" s="323"/>
      <c r="E152" s="230"/>
      <c r="F152" s="304" t="s">
        <v>1045</v>
      </c>
      <c r="G152" s="111" t="s">
        <v>678</v>
      </c>
      <c r="H152" s="54" t="s">
        <v>666</v>
      </c>
      <c r="I152" s="285"/>
    </row>
    <row r="153" spans="1:9" x14ac:dyDescent="0.25">
      <c r="A153" s="125" t="s">
        <v>1337</v>
      </c>
      <c r="B153" s="247"/>
      <c r="C153" s="323"/>
      <c r="E153" s="230"/>
      <c r="F153" s="304" t="s">
        <v>681</v>
      </c>
      <c r="G153" s="111" t="s">
        <v>679</v>
      </c>
      <c r="H153" s="54" t="s">
        <v>683</v>
      </c>
      <c r="I153" s="285"/>
    </row>
    <row r="154" spans="1:9" x14ac:dyDescent="0.25">
      <c r="A154" s="125" t="s">
        <v>1337</v>
      </c>
      <c r="B154" s="247"/>
      <c r="C154" s="323"/>
      <c r="E154" s="230"/>
      <c r="F154" s="304" t="s">
        <v>682</v>
      </c>
      <c r="G154" s="111" t="s">
        <v>680</v>
      </c>
      <c r="H154" s="54" t="s">
        <v>684</v>
      </c>
      <c r="I154" s="285"/>
    </row>
    <row r="155" spans="1:9" x14ac:dyDescent="0.25">
      <c r="A155" s="125" t="s">
        <v>1337</v>
      </c>
      <c r="B155" s="247"/>
      <c r="C155" s="323"/>
      <c r="E155" s="230"/>
      <c r="F155" s="304" t="s">
        <v>789</v>
      </c>
      <c r="G155" s="111" t="s">
        <v>790</v>
      </c>
      <c r="H155" s="54" t="s">
        <v>858</v>
      </c>
      <c r="I155" s="285"/>
    </row>
    <row r="156" spans="1:9" x14ac:dyDescent="0.25">
      <c r="A156" s="125" t="s">
        <v>1337</v>
      </c>
      <c r="B156" s="247"/>
      <c r="C156" s="323"/>
      <c r="E156" s="230"/>
      <c r="F156" s="304" t="s">
        <v>791</v>
      </c>
      <c r="G156" s="111" t="s">
        <v>792</v>
      </c>
      <c r="H156" s="54" t="s">
        <v>685</v>
      </c>
      <c r="I156" s="285"/>
    </row>
    <row r="157" spans="1:9" ht="15.75" thickBot="1" x14ac:dyDescent="0.3">
      <c r="A157" s="125" t="s">
        <v>1337</v>
      </c>
      <c r="B157" s="247"/>
      <c r="C157" s="323"/>
      <c r="E157" s="230"/>
      <c r="F157" s="305" t="s">
        <v>652</v>
      </c>
      <c r="G157" s="288" t="s">
        <v>662</v>
      </c>
      <c r="H157" s="306" t="s">
        <v>667</v>
      </c>
      <c r="I157" s="292"/>
    </row>
    <row r="158" spans="1:9" ht="15.75" thickBot="1" x14ac:dyDescent="0.3">
      <c r="A158" s="125" t="s">
        <v>1337</v>
      </c>
      <c r="B158" s="247"/>
      <c r="C158" s="323"/>
      <c r="E158" s="230"/>
      <c r="F158" s="133"/>
      <c r="G158" s="133"/>
      <c r="H158" s="133"/>
      <c r="I158" s="95"/>
    </row>
    <row r="159" spans="1:9" x14ac:dyDescent="0.25">
      <c r="A159" s="125" t="s">
        <v>1337</v>
      </c>
      <c r="B159" s="247"/>
      <c r="C159" s="323"/>
      <c r="E159" s="230"/>
      <c r="F159" s="259" t="s">
        <v>1261</v>
      </c>
      <c r="G159" s="260"/>
      <c r="H159" s="260"/>
      <c r="I159" s="260"/>
    </row>
    <row r="160" spans="1:9" ht="22.5" x14ac:dyDescent="0.25">
      <c r="A160" s="125" t="s">
        <v>1337</v>
      </c>
      <c r="B160" s="247"/>
      <c r="C160" s="323"/>
      <c r="E160" s="230"/>
      <c r="F160" s="303" t="s">
        <v>643</v>
      </c>
      <c r="G160" s="250" t="s">
        <v>607</v>
      </c>
      <c r="H160" s="290" t="s">
        <v>608</v>
      </c>
      <c r="I160" s="291" t="s">
        <v>609</v>
      </c>
    </row>
    <row r="161" spans="1:9" x14ac:dyDescent="0.25">
      <c r="A161" s="125" t="s">
        <v>1337</v>
      </c>
      <c r="B161" s="247"/>
      <c r="C161" s="322"/>
      <c r="E161" s="230"/>
      <c r="F161" s="304" t="s">
        <v>644</v>
      </c>
      <c r="G161" s="111" t="s">
        <v>653</v>
      </c>
      <c r="H161" s="54" t="s">
        <v>686</v>
      </c>
      <c r="I161" s="285"/>
    </row>
    <row r="162" spans="1:9" ht="30" x14ac:dyDescent="0.25">
      <c r="A162" s="125" t="s">
        <v>1337</v>
      </c>
      <c r="B162" s="247"/>
      <c r="C162" s="323"/>
      <c r="E162" s="231" t="s">
        <v>1262</v>
      </c>
      <c r="F162" s="304" t="s">
        <v>687</v>
      </c>
      <c r="G162" s="111" t="s">
        <v>688</v>
      </c>
      <c r="H162" s="54" t="s">
        <v>689</v>
      </c>
      <c r="I162" s="285"/>
    </row>
    <row r="163" spans="1:9" ht="15.75" thickBot="1" x14ac:dyDescent="0.3">
      <c r="A163" s="125" t="s">
        <v>1337</v>
      </c>
      <c r="B163" s="247"/>
      <c r="C163" s="323"/>
      <c r="E163" s="230"/>
      <c r="F163" s="305" t="s">
        <v>652</v>
      </c>
      <c r="G163" s="288" t="s">
        <v>662</v>
      </c>
      <c r="H163" s="306" t="s">
        <v>667</v>
      </c>
      <c r="I163" s="292"/>
    </row>
    <row r="164" spans="1:9" ht="15.75" thickBot="1" x14ac:dyDescent="0.3">
      <c r="A164" s="125" t="s">
        <v>1337</v>
      </c>
      <c r="B164" s="247"/>
      <c r="C164" s="323"/>
      <c r="E164" s="230"/>
      <c r="F164" s="133"/>
      <c r="G164" s="133"/>
      <c r="H164" s="133"/>
      <c r="I164" s="95"/>
    </row>
    <row r="165" spans="1:9" x14ac:dyDescent="0.25">
      <c r="A165" s="125" t="s">
        <v>1337</v>
      </c>
      <c r="B165" s="247"/>
      <c r="C165" s="323"/>
      <c r="E165" s="230"/>
      <c r="F165" s="259" t="s">
        <v>1165</v>
      </c>
      <c r="G165" s="260"/>
      <c r="H165" s="260"/>
      <c r="I165" s="260"/>
    </row>
    <row r="166" spans="1:9" ht="22.5" x14ac:dyDescent="0.25">
      <c r="A166" s="125" t="s">
        <v>1337</v>
      </c>
      <c r="B166" s="247"/>
      <c r="C166" s="323"/>
      <c r="E166" s="230"/>
      <c r="F166" s="303" t="s">
        <v>643</v>
      </c>
      <c r="G166" s="250" t="s">
        <v>607</v>
      </c>
      <c r="H166" s="290" t="s">
        <v>608</v>
      </c>
      <c r="I166" s="291" t="s">
        <v>609</v>
      </c>
    </row>
    <row r="167" spans="1:9" x14ac:dyDescent="0.25">
      <c r="A167" s="125" t="s">
        <v>1337</v>
      </c>
      <c r="B167" s="247"/>
      <c r="C167" s="323"/>
      <c r="E167" s="230"/>
      <c r="F167" s="304" t="s">
        <v>644</v>
      </c>
      <c r="G167" s="111" t="s">
        <v>653</v>
      </c>
      <c r="H167" s="54" t="s">
        <v>690</v>
      </c>
      <c r="I167" s="285"/>
    </row>
    <row r="168" spans="1:9" ht="30" x14ac:dyDescent="0.25">
      <c r="A168" s="274" t="s">
        <v>1337</v>
      </c>
      <c r="B168" s="247"/>
      <c r="C168" s="323"/>
      <c r="E168" s="231" t="s">
        <v>1262</v>
      </c>
      <c r="F168" s="304" t="s">
        <v>691</v>
      </c>
      <c r="G168" s="111" t="s">
        <v>693</v>
      </c>
      <c r="H168" s="54" t="s">
        <v>694</v>
      </c>
      <c r="I168" s="285"/>
    </row>
    <row r="169" spans="1:9" x14ac:dyDescent="0.25">
      <c r="A169" s="125" t="s">
        <v>1337</v>
      </c>
      <c r="B169" s="247"/>
      <c r="C169" s="323"/>
      <c r="E169" s="231"/>
      <c r="F169" s="304" t="s">
        <v>692</v>
      </c>
      <c r="G169" s="111" t="s">
        <v>661</v>
      </c>
      <c r="H169" s="54" t="s">
        <v>695</v>
      </c>
      <c r="I169" s="285"/>
    </row>
    <row r="170" spans="1:9" ht="15.75" thickBot="1" x14ac:dyDescent="0.3">
      <c r="A170" s="125" t="s">
        <v>1337</v>
      </c>
      <c r="B170" s="247"/>
      <c r="C170" s="323"/>
      <c r="E170" s="230"/>
      <c r="F170" s="305" t="s">
        <v>652</v>
      </c>
      <c r="G170" s="288" t="s">
        <v>662</v>
      </c>
      <c r="H170" s="306" t="s">
        <v>667</v>
      </c>
      <c r="I170" s="292"/>
    </row>
    <row r="171" spans="1:9" x14ac:dyDescent="0.25">
      <c r="A171" s="274"/>
      <c r="B171" s="247"/>
      <c r="C171" s="323"/>
      <c r="E171" s="230"/>
      <c r="I171" s="95"/>
    </row>
    <row r="172" spans="1:9" x14ac:dyDescent="0.25">
      <c r="B172" s="247"/>
      <c r="C172" s="323"/>
    </row>
    <row r="173" spans="1:9" ht="90" x14ac:dyDescent="0.25">
      <c r="B173" s="247"/>
      <c r="C173" s="323" t="s">
        <v>1518</v>
      </c>
    </row>
    <row r="174" spans="1:9" x14ac:dyDescent="0.25">
      <c r="B174" s="247"/>
      <c r="C174" s="323"/>
    </row>
    <row r="175" spans="1:9" x14ac:dyDescent="0.25">
      <c r="B175" s="247"/>
      <c r="C175" s="323"/>
    </row>
  </sheetData>
  <mergeCells count="104">
    <mergeCell ref="E11:I11"/>
    <mergeCell ref="E12:I12"/>
    <mergeCell ref="E13:I13"/>
    <mergeCell ref="E14:I14"/>
    <mergeCell ref="E15:I15"/>
    <mergeCell ref="E16:I16"/>
    <mergeCell ref="W2:AH2"/>
    <mergeCell ref="W3:AH24"/>
    <mergeCell ref="W74:AH74"/>
    <mergeCell ref="E36:I36"/>
    <mergeCell ref="E37:I37"/>
    <mergeCell ref="E38:I38"/>
    <mergeCell ref="E39:I39"/>
    <mergeCell ref="E40:I40"/>
    <mergeCell ref="E41:I41"/>
    <mergeCell ref="E42:I42"/>
    <mergeCell ref="E43:I43"/>
    <mergeCell ref="E44:I44"/>
    <mergeCell ref="E45:I45"/>
    <mergeCell ref="E46:I46"/>
    <mergeCell ref="E47:I47"/>
    <mergeCell ref="E48:I48"/>
    <mergeCell ref="E49:I49"/>
    <mergeCell ref="E50:I50"/>
    <mergeCell ref="W75:AH96"/>
    <mergeCell ref="W50:AH50"/>
    <mergeCell ref="W51:AH72"/>
    <mergeCell ref="W26:AH26"/>
    <mergeCell ref="W27:AH48"/>
    <mergeCell ref="E17:I17"/>
    <mergeCell ref="E18:I18"/>
    <mergeCell ref="E19:I19"/>
    <mergeCell ref="E20:I20"/>
    <mergeCell ref="E21:I21"/>
    <mergeCell ref="E22:I22"/>
    <mergeCell ref="E23:I23"/>
    <mergeCell ref="E24:I24"/>
    <mergeCell ref="E25:I25"/>
    <mergeCell ref="E26:I26"/>
    <mergeCell ref="E27:I27"/>
    <mergeCell ref="E28:I28"/>
    <mergeCell ref="E29:I29"/>
    <mergeCell ref="E30:I30"/>
    <mergeCell ref="E31:I31"/>
    <mergeCell ref="E32:I32"/>
    <mergeCell ref="E33:I33"/>
    <mergeCell ref="E34:I34"/>
    <mergeCell ref="E35:I35"/>
    <mergeCell ref="E51:I51"/>
    <mergeCell ref="E52:I52"/>
    <mergeCell ref="E53:I53"/>
    <mergeCell ref="E54:I54"/>
    <mergeCell ref="E55:I55"/>
    <mergeCell ref="E56:I56"/>
    <mergeCell ref="E57:I57"/>
    <mergeCell ref="E58:I58"/>
    <mergeCell ref="E59:I59"/>
    <mergeCell ref="E60:I60"/>
    <mergeCell ref="E61:I61"/>
    <mergeCell ref="E62:I62"/>
    <mergeCell ref="E63:I63"/>
    <mergeCell ref="E64:I64"/>
    <mergeCell ref="E65:I65"/>
    <mergeCell ref="E66:I66"/>
    <mergeCell ref="E67:I67"/>
    <mergeCell ref="E68:I68"/>
    <mergeCell ref="E69:I69"/>
    <mergeCell ref="E70:I70"/>
    <mergeCell ref="E71:I71"/>
    <mergeCell ref="E72:I72"/>
    <mergeCell ref="E73:I73"/>
    <mergeCell ref="E74:I74"/>
    <mergeCell ref="E75:I75"/>
    <mergeCell ref="E76:I76"/>
    <mergeCell ref="E77:I77"/>
    <mergeCell ref="E78:I78"/>
    <mergeCell ref="E79:I79"/>
    <mergeCell ref="E80:I80"/>
    <mergeCell ref="E81:I81"/>
    <mergeCell ref="E82:I82"/>
    <mergeCell ref="E83:I83"/>
    <mergeCell ref="E84:I84"/>
    <mergeCell ref="E85:I85"/>
    <mergeCell ref="E86:I86"/>
    <mergeCell ref="E87:I87"/>
    <mergeCell ref="E88:I88"/>
    <mergeCell ref="F111:H111"/>
    <mergeCell ref="E89:I89"/>
    <mergeCell ref="E90:I90"/>
    <mergeCell ref="E91:I91"/>
    <mergeCell ref="E92:I92"/>
    <mergeCell ref="E93:I93"/>
    <mergeCell ref="E94:I94"/>
    <mergeCell ref="E95:I95"/>
    <mergeCell ref="E96:I96"/>
    <mergeCell ref="E2:I2"/>
    <mergeCell ref="E3:I3"/>
    <mergeCell ref="E4:I4"/>
    <mergeCell ref="E5:I5"/>
    <mergeCell ref="E6:I6"/>
    <mergeCell ref="E7:I7"/>
    <mergeCell ref="E8:I8"/>
    <mergeCell ref="E9:I9"/>
    <mergeCell ref="E10:I10"/>
  </mergeCells>
  <hyperlinks>
    <hyperlink ref="F1" location="Contents!A1" tooltip="Click to Goto Sheet" display="Goto Contents" xr:uid="{28E0F298-F67E-406F-BA76-7A35CB4E1527}"/>
  </hyperlinks>
  <pageMargins left="0.70866141732283472" right="0.70866141732283472" top="0.74803149606299213" bottom="0.74803149606299213" header="0.31496062992125984" footer="0.31496062992125984"/>
  <pageSetup paperSize="3" scale="85" fitToHeight="0" orientation="landscape" r:id="rId1"/>
  <headerFooter>
    <oddFooter>&amp;L&amp;F</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theme="9" tint="0.39997558519241921"/>
    <pageSetUpPr fitToPage="1"/>
  </sheetPr>
  <dimension ref="A1:AG104"/>
  <sheetViews>
    <sheetView topLeftCell="A6" workbookViewId="0">
      <selection activeCell="A35" sqref="A35"/>
    </sheetView>
  </sheetViews>
  <sheetFormatPr defaultColWidth="9.140625" defaultRowHeight="15" x14ac:dyDescent="0.25"/>
  <cols>
    <col min="1" max="1" width="9.5703125" style="125" customWidth="1"/>
    <col min="2" max="2" width="15.7109375" style="99" hidden="1" customWidth="1"/>
    <col min="3" max="3" width="27" style="2" hidden="1" customWidth="1"/>
    <col min="4" max="4" width="2.7109375" customWidth="1"/>
    <col min="5" max="9" width="14.7109375" customWidth="1"/>
    <col min="10" max="10" width="33" customWidth="1"/>
    <col min="23" max="23" width="39.85546875" customWidth="1"/>
    <col min="28" max="28" width="13" customWidth="1"/>
  </cols>
  <sheetData>
    <row r="1" spans="1:33" ht="23.25" thickBot="1" x14ac:dyDescent="0.3">
      <c r="A1" s="119" t="s">
        <v>918</v>
      </c>
      <c r="B1" s="98" t="s">
        <v>934</v>
      </c>
      <c r="C1" s="91" t="s">
        <v>917</v>
      </c>
      <c r="L1" s="589" t="s">
        <v>1411</v>
      </c>
      <c r="M1" s="590"/>
    </row>
    <row r="2" spans="1:33" x14ac:dyDescent="0.25">
      <c r="A2" s="125" t="s">
        <v>916</v>
      </c>
      <c r="E2" s="611" t="s">
        <v>481</v>
      </c>
      <c r="F2" s="612"/>
      <c r="G2" s="612"/>
      <c r="H2" s="612"/>
      <c r="I2" s="453"/>
      <c r="J2" s="454"/>
    </row>
    <row r="3" spans="1:33" x14ac:dyDescent="0.25">
      <c r="A3" s="125" t="s">
        <v>916</v>
      </c>
      <c r="B3" s="2"/>
      <c r="E3" s="613" t="s">
        <v>482</v>
      </c>
      <c r="F3" s="614"/>
      <c r="G3" s="614"/>
      <c r="H3" s="614"/>
      <c r="I3" s="455"/>
      <c r="J3" s="456"/>
    </row>
    <row r="4" spans="1:33" x14ac:dyDescent="0.25">
      <c r="A4" s="125" t="s">
        <v>916</v>
      </c>
      <c r="E4" s="613" t="s">
        <v>483</v>
      </c>
      <c r="F4" s="614"/>
      <c r="G4" s="614"/>
      <c r="H4" s="614"/>
      <c r="I4" s="455"/>
      <c r="J4" s="456"/>
    </row>
    <row r="5" spans="1:33" x14ac:dyDescent="0.25">
      <c r="A5" s="125" t="s">
        <v>1337</v>
      </c>
      <c r="E5" s="492" t="s">
        <v>1322</v>
      </c>
      <c r="F5" s="493"/>
      <c r="G5" s="493"/>
      <c r="H5" s="494"/>
      <c r="I5" s="455"/>
      <c r="J5" s="456"/>
    </row>
    <row r="6" spans="1:33" x14ac:dyDescent="0.25">
      <c r="A6" s="125" t="s">
        <v>1337</v>
      </c>
      <c r="B6" s="125"/>
      <c r="C6" s="127"/>
      <c r="D6" s="70"/>
      <c r="E6" s="492" t="s">
        <v>1405</v>
      </c>
      <c r="F6" s="493"/>
      <c r="G6" s="493"/>
      <c r="H6" s="494"/>
      <c r="I6" s="455"/>
      <c r="J6" s="456"/>
    </row>
    <row r="7" spans="1:33" x14ac:dyDescent="0.25">
      <c r="A7" s="125" t="s">
        <v>1147</v>
      </c>
      <c r="B7" s="125"/>
      <c r="C7" s="127"/>
      <c r="D7" s="70"/>
      <c r="E7" s="445" t="s">
        <v>1098</v>
      </c>
      <c r="F7" s="446"/>
      <c r="G7" s="446"/>
      <c r="H7" s="446"/>
      <c r="I7" s="449" t="s">
        <v>1099</v>
      </c>
      <c r="J7" s="450"/>
    </row>
    <row r="8" spans="1:33" x14ac:dyDescent="0.25">
      <c r="A8" s="125" t="s">
        <v>916</v>
      </c>
      <c r="E8" s="613" t="s">
        <v>484</v>
      </c>
      <c r="F8" s="614"/>
      <c r="G8" s="614"/>
      <c r="H8" s="614"/>
      <c r="I8" s="455"/>
      <c r="J8" s="456"/>
      <c r="P8" s="133"/>
      <c r="Q8" s="133"/>
    </row>
    <row r="9" spans="1:33" x14ac:dyDescent="0.25">
      <c r="A9" s="125" t="s">
        <v>916</v>
      </c>
      <c r="E9" s="613" t="s">
        <v>485</v>
      </c>
      <c r="F9" s="614"/>
      <c r="G9" s="614"/>
      <c r="H9" s="614"/>
      <c r="I9" s="455"/>
      <c r="J9" s="456"/>
    </row>
    <row r="10" spans="1:33" ht="15.75" thickBot="1" x14ac:dyDescent="0.3">
      <c r="A10" s="125" t="s">
        <v>916</v>
      </c>
      <c r="E10" s="607" t="s">
        <v>487</v>
      </c>
      <c r="F10" s="608"/>
      <c r="G10" s="608"/>
      <c r="H10" s="608"/>
      <c r="I10" s="609"/>
      <c r="J10" s="610"/>
    </row>
    <row r="11" spans="1:33" x14ac:dyDescent="0.25">
      <c r="A11" s="125" t="s">
        <v>916</v>
      </c>
    </row>
    <row r="12" spans="1:33" s="70" customFormat="1" ht="15.75" x14ac:dyDescent="0.25">
      <c r="A12" s="125" t="s">
        <v>1622</v>
      </c>
      <c r="B12" s="125" t="s">
        <v>1569</v>
      </c>
      <c r="C12" s="127" t="s">
        <v>1587</v>
      </c>
      <c r="E12" s="662" t="s">
        <v>1582</v>
      </c>
      <c r="R12" s="662" t="s">
        <v>1589</v>
      </c>
    </row>
    <row r="13" spans="1:33" s="70" customFormat="1" ht="15.75" thickBot="1" x14ac:dyDescent="0.3">
      <c r="A13" s="125" t="s">
        <v>1622</v>
      </c>
      <c r="B13" s="125" t="s">
        <v>1569</v>
      </c>
      <c r="C13" s="127" t="s">
        <v>1587</v>
      </c>
    </row>
    <row r="14" spans="1:33" s="70" customFormat="1" ht="33.75" customHeight="1" x14ac:dyDescent="0.25">
      <c r="A14" s="125" t="s">
        <v>916</v>
      </c>
      <c r="B14" s="125"/>
      <c r="C14" s="127"/>
      <c r="E14" s="663" t="s">
        <v>488</v>
      </c>
      <c r="F14" s="664" t="s">
        <v>1583</v>
      </c>
      <c r="G14" s="664" t="s">
        <v>1585</v>
      </c>
      <c r="H14" s="664" t="s">
        <v>1584</v>
      </c>
      <c r="I14" s="664" t="s">
        <v>489</v>
      </c>
      <c r="J14" s="664" t="s">
        <v>490</v>
      </c>
      <c r="K14" s="664" t="s">
        <v>491</v>
      </c>
      <c r="L14" s="664"/>
      <c r="M14" s="664"/>
      <c r="N14" s="664" t="s">
        <v>495</v>
      </c>
      <c r="O14" s="665" t="s">
        <v>496</v>
      </c>
      <c r="R14" s="663" t="s">
        <v>488</v>
      </c>
      <c r="S14" s="664" t="s">
        <v>1583</v>
      </c>
      <c r="T14" s="664" t="s">
        <v>1585</v>
      </c>
      <c r="U14" s="664" t="s">
        <v>1584</v>
      </c>
      <c r="V14" s="664" t="s">
        <v>489</v>
      </c>
      <c r="W14" s="664" t="s">
        <v>490</v>
      </c>
      <c r="X14" s="664" t="s">
        <v>1590</v>
      </c>
      <c r="Y14" s="664"/>
      <c r="Z14" s="664"/>
      <c r="AA14" s="664" t="s">
        <v>495</v>
      </c>
      <c r="AB14" s="665" t="s">
        <v>1591</v>
      </c>
      <c r="AC14" s="664" t="s">
        <v>491</v>
      </c>
      <c r="AD14" s="664"/>
      <c r="AE14" s="664"/>
      <c r="AF14" s="664" t="s">
        <v>495</v>
      </c>
      <c r="AG14" s="665" t="s">
        <v>496</v>
      </c>
    </row>
    <row r="15" spans="1:33" s="70" customFormat="1" x14ac:dyDescent="0.25">
      <c r="A15" s="125" t="s">
        <v>916</v>
      </c>
      <c r="B15" s="125"/>
      <c r="C15" s="127"/>
      <c r="E15" s="666"/>
      <c r="F15" s="474"/>
      <c r="G15" s="474"/>
      <c r="H15" s="474"/>
      <c r="I15" s="474"/>
      <c r="J15" s="474"/>
      <c r="K15" s="282" t="s">
        <v>492</v>
      </c>
      <c r="L15" s="282" t="s">
        <v>493</v>
      </c>
      <c r="M15" s="282" t="s">
        <v>494</v>
      </c>
      <c r="N15" s="474"/>
      <c r="O15" s="667"/>
      <c r="R15" s="666"/>
      <c r="S15" s="474"/>
      <c r="T15" s="474"/>
      <c r="U15" s="474"/>
      <c r="V15" s="474"/>
      <c r="W15" s="474"/>
      <c r="X15" s="282" t="s">
        <v>492</v>
      </c>
      <c r="Y15" s="282" t="s">
        <v>493</v>
      </c>
      <c r="Z15" s="282"/>
      <c r="AA15" s="474"/>
      <c r="AB15" s="667"/>
      <c r="AC15" s="282" t="s">
        <v>492</v>
      </c>
      <c r="AD15" s="282" t="s">
        <v>493</v>
      </c>
      <c r="AE15" s="282" t="s">
        <v>494</v>
      </c>
      <c r="AF15" s="474"/>
      <c r="AG15" s="667"/>
    </row>
    <row r="16" spans="1:33" s="70" customFormat="1" x14ac:dyDescent="0.25">
      <c r="A16" s="125" t="s">
        <v>916</v>
      </c>
      <c r="B16" s="125" t="s">
        <v>1569</v>
      </c>
      <c r="C16" s="127" t="s">
        <v>1587</v>
      </c>
      <c r="E16" s="668">
        <v>1</v>
      </c>
      <c r="F16" s="203">
        <v>5</v>
      </c>
      <c r="G16" s="203"/>
      <c r="H16" s="203"/>
      <c r="I16" s="203"/>
      <c r="J16" s="203"/>
      <c r="K16" s="203"/>
      <c r="L16" s="203"/>
      <c r="M16" s="203"/>
      <c r="N16" s="203"/>
      <c r="O16" s="204"/>
      <c r="R16" s="668">
        <v>1</v>
      </c>
      <c r="S16" s="203">
        <v>5</v>
      </c>
      <c r="T16" s="203"/>
      <c r="U16" s="203"/>
      <c r="V16" s="203"/>
      <c r="W16" s="203"/>
      <c r="X16" s="203"/>
      <c r="Y16" s="203"/>
      <c r="Z16" s="203"/>
      <c r="AA16" s="203"/>
      <c r="AB16" s="204"/>
      <c r="AC16" s="203"/>
      <c r="AD16" s="203"/>
      <c r="AE16" s="203"/>
      <c r="AF16" s="203"/>
      <c r="AG16" s="204"/>
    </row>
    <row r="17" spans="1:33" s="70" customFormat="1" x14ac:dyDescent="0.25">
      <c r="A17" s="125" t="s">
        <v>916</v>
      </c>
      <c r="B17" s="125" t="s">
        <v>1569</v>
      </c>
      <c r="C17" s="127" t="s">
        <v>1587</v>
      </c>
      <c r="E17" s="668">
        <v>2</v>
      </c>
      <c r="F17" s="203">
        <v>5</v>
      </c>
      <c r="G17" s="203"/>
      <c r="H17" s="203"/>
      <c r="I17" s="203"/>
      <c r="J17" s="203"/>
      <c r="K17" s="203"/>
      <c r="L17" s="203"/>
      <c r="M17" s="203"/>
      <c r="N17" s="203"/>
      <c r="O17" s="204"/>
      <c r="R17" s="668">
        <v>2</v>
      </c>
      <c r="S17" s="203">
        <v>5</v>
      </c>
      <c r="T17" s="203"/>
      <c r="U17" s="203"/>
      <c r="V17" s="203"/>
      <c r="W17" s="203"/>
      <c r="X17" s="203"/>
      <c r="Y17" s="203"/>
      <c r="Z17" s="203"/>
      <c r="AA17" s="203"/>
      <c r="AB17" s="204"/>
      <c r="AC17" s="203"/>
      <c r="AD17" s="203"/>
      <c r="AE17" s="203"/>
      <c r="AF17" s="203"/>
      <c r="AG17" s="204"/>
    </row>
    <row r="18" spans="1:33" s="70" customFormat="1" x14ac:dyDescent="0.25">
      <c r="A18" s="125" t="s">
        <v>916</v>
      </c>
      <c r="B18" s="125" t="s">
        <v>1569</v>
      </c>
      <c r="C18" s="127" t="s">
        <v>1587</v>
      </c>
      <c r="E18" s="668">
        <v>3</v>
      </c>
      <c r="F18" s="203">
        <v>5</v>
      </c>
      <c r="G18" s="203"/>
      <c r="H18" s="203"/>
      <c r="I18" s="203"/>
      <c r="J18" s="203"/>
      <c r="K18" s="203"/>
      <c r="L18" s="203"/>
      <c r="M18" s="203"/>
      <c r="N18" s="203"/>
      <c r="O18" s="204"/>
      <c r="R18" s="668">
        <v>3</v>
      </c>
      <c r="S18" s="203">
        <v>5</v>
      </c>
      <c r="T18" s="203"/>
      <c r="U18" s="203"/>
      <c r="V18" s="203"/>
      <c r="W18" s="203"/>
      <c r="X18" s="203"/>
      <c r="Y18" s="203"/>
      <c r="Z18" s="203"/>
      <c r="AA18" s="203"/>
      <c r="AB18" s="204"/>
      <c r="AC18" s="203"/>
      <c r="AD18" s="203"/>
      <c r="AE18" s="203"/>
      <c r="AF18" s="203"/>
      <c r="AG18" s="204"/>
    </row>
    <row r="19" spans="1:33" s="70" customFormat="1" x14ac:dyDescent="0.25">
      <c r="A19" s="125" t="s">
        <v>916</v>
      </c>
      <c r="B19" s="125" t="s">
        <v>1569</v>
      </c>
      <c r="C19" s="127" t="s">
        <v>1587</v>
      </c>
      <c r="E19" s="668">
        <v>4</v>
      </c>
      <c r="F19" s="203">
        <v>5</v>
      </c>
      <c r="G19" s="203"/>
      <c r="H19" s="203"/>
      <c r="I19" s="203"/>
      <c r="J19" s="203"/>
      <c r="K19" s="203"/>
      <c r="L19" s="203"/>
      <c r="M19" s="203"/>
      <c r="N19" s="203"/>
      <c r="O19" s="204"/>
      <c r="R19" s="668">
        <v>4</v>
      </c>
      <c r="S19" s="203">
        <v>5</v>
      </c>
      <c r="T19" s="203"/>
      <c r="U19" s="203"/>
      <c r="V19" s="203"/>
      <c r="W19" s="203"/>
      <c r="X19" s="203"/>
      <c r="Y19" s="203"/>
      <c r="Z19" s="203"/>
      <c r="AA19" s="203"/>
      <c r="AB19" s="204"/>
      <c r="AC19" s="203"/>
      <c r="AD19" s="203"/>
      <c r="AE19" s="203"/>
      <c r="AF19" s="203"/>
      <c r="AG19" s="204"/>
    </row>
    <row r="20" spans="1:33" s="70" customFormat="1" x14ac:dyDescent="0.25">
      <c r="A20" s="125" t="s">
        <v>916</v>
      </c>
      <c r="B20" s="125" t="s">
        <v>1569</v>
      </c>
      <c r="C20" s="127" t="s">
        <v>1587</v>
      </c>
      <c r="E20" s="668">
        <v>5</v>
      </c>
      <c r="F20" s="203">
        <v>5</v>
      </c>
      <c r="G20" s="203"/>
      <c r="H20" s="203"/>
      <c r="I20" s="203"/>
      <c r="J20" s="203"/>
      <c r="K20" s="203"/>
      <c r="L20" s="203"/>
      <c r="M20" s="203"/>
      <c r="N20" s="203"/>
      <c r="O20" s="204"/>
      <c r="R20" s="668">
        <v>5</v>
      </c>
      <c r="S20" s="203">
        <v>5</v>
      </c>
      <c r="T20" s="203"/>
      <c r="U20" s="203"/>
      <c r="V20" s="203"/>
      <c r="W20" s="203"/>
      <c r="X20" s="203"/>
      <c r="Y20" s="203"/>
      <c r="Z20" s="203"/>
      <c r="AA20" s="203"/>
      <c r="AB20" s="204"/>
      <c r="AC20" s="203"/>
      <c r="AD20" s="203"/>
      <c r="AE20" s="203"/>
      <c r="AF20" s="203"/>
      <c r="AG20" s="204"/>
    </row>
    <row r="21" spans="1:33" s="70" customFormat="1" x14ac:dyDescent="0.25">
      <c r="A21" s="125" t="s">
        <v>916</v>
      </c>
      <c r="B21" s="125" t="s">
        <v>1569</v>
      </c>
      <c r="C21" s="127" t="s">
        <v>1587</v>
      </c>
      <c r="E21" s="668">
        <v>6</v>
      </c>
      <c r="F21" s="203">
        <v>5</v>
      </c>
      <c r="G21" s="203"/>
      <c r="H21" s="203"/>
      <c r="I21" s="203"/>
      <c r="J21" s="203"/>
      <c r="K21" s="203"/>
      <c r="L21" s="203"/>
      <c r="M21" s="203"/>
      <c r="N21" s="203"/>
      <c r="O21" s="204"/>
      <c r="R21" s="668">
        <v>6</v>
      </c>
      <c r="S21" s="203">
        <v>5</v>
      </c>
      <c r="T21" s="203"/>
      <c r="U21" s="203"/>
      <c r="V21" s="203"/>
      <c r="W21" s="203"/>
      <c r="X21" s="203"/>
      <c r="Y21" s="203"/>
      <c r="Z21" s="203"/>
      <c r="AA21" s="203"/>
      <c r="AB21" s="204"/>
      <c r="AC21" s="203"/>
      <c r="AD21" s="203"/>
      <c r="AE21" s="203"/>
      <c r="AF21" s="203"/>
      <c r="AG21" s="204"/>
    </row>
    <row r="22" spans="1:33" s="70" customFormat="1" x14ac:dyDescent="0.25">
      <c r="A22" s="125" t="s">
        <v>916</v>
      </c>
      <c r="B22" s="125" t="s">
        <v>1569</v>
      </c>
      <c r="C22" s="127" t="s">
        <v>1587</v>
      </c>
      <c r="E22" s="668">
        <v>7</v>
      </c>
      <c r="F22" s="203">
        <v>5</v>
      </c>
      <c r="G22" s="203"/>
      <c r="H22" s="203"/>
      <c r="I22" s="203"/>
      <c r="J22" s="203"/>
      <c r="K22" s="203"/>
      <c r="L22" s="203"/>
      <c r="M22" s="203"/>
      <c r="N22" s="203"/>
      <c r="O22" s="204"/>
      <c r="R22" s="668">
        <v>7</v>
      </c>
      <c r="S22" s="203">
        <v>30</v>
      </c>
      <c r="T22" s="203"/>
      <c r="U22" s="203"/>
      <c r="V22" s="203"/>
      <c r="W22" s="203"/>
      <c r="X22" s="203"/>
      <c r="Y22" s="203"/>
      <c r="Z22" s="203"/>
      <c r="AA22" s="203"/>
      <c r="AB22" s="204"/>
      <c r="AC22" s="203"/>
      <c r="AD22" s="203"/>
      <c r="AE22" s="203"/>
      <c r="AF22" s="203"/>
      <c r="AG22" s="204"/>
    </row>
    <row r="23" spans="1:33" s="70" customFormat="1" x14ac:dyDescent="0.25">
      <c r="A23" s="125" t="s">
        <v>916</v>
      </c>
      <c r="B23" s="125" t="s">
        <v>1569</v>
      </c>
      <c r="C23" s="127" t="s">
        <v>1587</v>
      </c>
      <c r="E23" s="668">
        <v>8</v>
      </c>
      <c r="F23" s="203">
        <v>5</v>
      </c>
      <c r="G23" s="203"/>
      <c r="H23" s="203"/>
      <c r="I23" s="203"/>
      <c r="J23" s="203"/>
      <c r="K23" s="203"/>
      <c r="L23" s="203"/>
      <c r="M23" s="203"/>
      <c r="N23" s="203"/>
      <c r="O23" s="204"/>
      <c r="R23" s="668">
        <v>8</v>
      </c>
      <c r="S23" s="203">
        <f>S22</f>
        <v>30</v>
      </c>
      <c r="T23" s="203"/>
      <c r="U23" s="203"/>
      <c r="V23" s="203"/>
      <c r="W23" s="203"/>
      <c r="X23" s="203"/>
      <c r="Y23" s="203"/>
      <c r="Z23" s="203"/>
      <c r="AA23" s="203"/>
      <c r="AB23" s="204"/>
      <c r="AC23" s="203"/>
      <c r="AD23" s="203"/>
      <c r="AE23" s="203"/>
      <c r="AF23" s="203"/>
      <c r="AG23" s="204"/>
    </row>
    <row r="24" spans="1:33" s="70" customFormat="1" x14ac:dyDescent="0.25">
      <c r="A24" s="125" t="s">
        <v>916</v>
      </c>
      <c r="B24" s="125" t="s">
        <v>1569</v>
      </c>
      <c r="C24" s="127" t="s">
        <v>1587</v>
      </c>
      <c r="E24" s="668">
        <v>9</v>
      </c>
      <c r="F24" s="203">
        <v>5</v>
      </c>
      <c r="G24" s="203"/>
      <c r="H24" s="203"/>
      <c r="I24" s="203"/>
      <c r="J24" s="203"/>
      <c r="K24" s="203"/>
      <c r="L24" s="203"/>
      <c r="M24" s="203"/>
      <c r="N24" s="203"/>
      <c r="O24" s="204"/>
      <c r="R24" s="668">
        <v>9</v>
      </c>
      <c r="S24" s="203">
        <f t="shared" ref="S24:S68" si="0">S23</f>
        <v>30</v>
      </c>
      <c r="T24" s="203"/>
      <c r="U24" s="203"/>
      <c r="V24" s="203"/>
      <c r="W24" s="203"/>
      <c r="X24" s="203"/>
      <c r="Y24" s="203"/>
      <c r="Z24" s="203"/>
      <c r="AA24" s="203"/>
      <c r="AB24" s="204"/>
      <c r="AC24" s="203"/>
      <c r="AD24" s="203"/>
      <c r="AE24" s="203"/>
      <c r="AF24" s="203"/>
      <c r="AG24" s="204"/>
    </row>
    <row r="25" spans="1:33" s="70" customFormat="1" x14ac:dyDescent="0.25">
      <c r="A25" s="125" t="s">
        <v>916</v>
      </c>
      <c r="B25" s="125" t="s">
        <v>1569</v>
      </c>
      <c r="C25" s="127" t="s">
        <v>1587</v>
      </c>
      <c r="E25" s="668">
        <v>10</v>
      </c>
      <c r="F25" s="203">
        <v>5</v>
      </c>
      <c r="G25" s="203"/>
      <c r="H25" s="203"/>
      <c r="I25" s="203"/>
      <c r="J25" s="203"/>
      <c r="K25" s="203"/>
      <c r="L25" s="203"/>
      <c r="M25" s="203"/>
      <c r="N25" s="203"/>
      <c r="O25" s="204"/>
      <c r="R25" s="668">
        <v>10</v>
      </c>
      <c r="S25" s="203">
        <f t="shared" si="0"/>
        <v>30</v>
      </c>
      <c r="T25" s="203"/>
      <c r="U25" s="203"/>
      <c r="V25" s="203"/>
      <c r="W25" s="203"/>
      <c r="X25" s="203"/>
      <c r="Y25" s="203"/>
      <c r="Z25" s="203"/>
      <c r="AA25" s="203"/>
      <c r="AB25" s="204"/>
      <c r="AC25" s="203"/>
      <c r="AD25" s="203"/>
      <c r="AE25" s="203"/>
      <c r="AF25" s="203"/>
      <c r="AG25" s="204"/>
    </row>
    <row r="26" spans="1:33" s="70" customFormat="1" x14ac:dyDescent="0.25">
      <c r="A26" s="125" t="s">
        <v>916</v>
      </c>
      <c r="B26" s="125" t="s">
        <v>1569</v>
      </c>
      <c r="C26" s="127" t="s">
        <v>1587</v>
      </c>
      <c r="E26" s="668">
        <v>11</v>
      </c>
      <c r="F26" s="203">
        <v>5</v>
      </c>
      <c r="G26" s="203"/>
      <c r="H26" s="203"/>
      <c r="I26" s="203"/>
      <c r="J26" s="203"/>
      <c r="K26" s="203"/>
      <c r="L26" s="203"/>
      <c r="M26" s="203"/>
      <c r="N26" s="203"/>
      <c r="O26" s="204"/>
      <c r="R26" s="668">
        <v>11</v>
      </c>
      <c r="S26" s="203">
        <f t="shared" si="0"/>
        <v>30</v>
      </c>
      <c r="T26" s="203"/>
      <c r="U26" s="203"/>
      <c r="V26" s="203"/>
      <c r="W26" s="203"/>
      <c r="X26" s="203"/>
      <c r="Y26" s="203"/>
      <c r="Z26" s="203"/>
      <c r="AA26" s="203"/>
      <c r="AB26" s="204"/>
      <c r="AC26" s="203"/>
      <c r="AD26" s="203"/>
      <c r="AE26" s="203"/>
      <c r="AF26" s="203"/>
      <c r="AG26" s="204"/>
    </row>
    <row r="27" spans="1:33" s="70" customFormat="1" x14ac:dyDescent="0.25">
      <c r="A27" s="125" t="s">
        <v>916</v>
      </c>
      <c r="B27" s="125" t="s">
        <v>1569</v>
      </c>
      <c r="C27" s="127" t="s">
        <v>1587</v>
      </c>
      <c r="E27" s="668">
        <v>12</v>
      </c>
      <c r="F27" s="203">
        <v>5</v>
      </c>
      <c r="G27" s="203"/>
      <c r="H27" s="203"/>
      <c r="I27" s="203"/>
      <c r="J27" s="203"/>
      <c r="K27" s="203"/>
      <c r="L27" s="203"/>
      <c r="M27" s="203"/>
      <c r="N27" s="203"/>
      <c r="O27" s="204"/>
      <c r="R27" s="668">
        <v>12</v>
      </c>
      <c r="S27" s="203">
        <f t="shared" si="0"/>
        <v>30</v>
      </c>
      <c r="T27" s="203"/>
      <c r="U27" s="203"/>
      <c r="V27" s="203"/>
      <c r="W27" s="203"/>
      <c r="X27" s="203"/>
      <c r="Y27" s="203"/>
      <c r="Z27" s="203"/>
      <c r="AA27" s="203"/>
      <c r="AB27" s="204"/>
      <c r="AC27" s="203"/>
      <c r="AD27" s="203"/>
      <c r="AE27" s="203"/>
      <c r="AF27" s="203"/>
      <c r="AG27" s="204"/>
    </row>
    <row r="28" spans="1:33" s="70" customFormat="1" x14ac:dyDescent="0.25">
      <c r="A28" s="125" t="s">
        <v>916</v>
      </c>
      <c r="B28" s="125" t="s">
        <v>1569</v>
      </c>
      <c r="C28" s="127" t="s">
        <v>1587</v>
      </c>
      <c r="E28" s="668">
        <v>13</v>
      </c>
      <c r="F28" s="203">
        <v>5</v>
      </c>
      <c r="G28" s="203"/>
      <c r="H28" s="203"/>
      <c r="I28" s="203"/>
      <c r="J28" s="203"/>
      <c r="K28" s="203"/>
      <c r="L28" s="203"/>
      <c r="M28" s="203"/>
      <c r="N28" s="203"/>
      <c r="O28" s="204"/>
      <c r="R28" s="668">
        <v>13</v>
      </c>
      <c r="S28" s="203">
        <f t="shared" si="0"/>
        <v>30</v>
      </c>
      <c r="T28" s="203"/>
      <c r="U28" s="203"/>
      <c r="V28" s="203"/>
      <c r="W28" s="203"/>
      <c r="X28" s="203"/>
      <c r="Y28" s="203"/>
      <c r="Z28" s="203"/>
      <c r="AA28" s="203"/>
      <c r="AB28" s="204"/>
      <c r="AC28" s="203"/>
      <c r="AD28" s="203"/>
      <c r="AE28" s="203"/>
      <c r="AF28" s="203"/>
      <c r="AG28" s="204"/>
    </row>
    <row r="29" spans="1:33" s="70" customFormat="1" x14ac:dyDescent="0.25">
      <c r="A29" s="125" t="s">
        <v>916</v>
      </c>
      <c r="B29" s="125" t="s">
        <v>1569</v>
      </c>
      <c r="C29" s="127" t="s">
        <v>1587</v>
      </c>
      <c r="E29" s="668">
        <v>14</v>
      </c>
      <c r="F29" s="203">
        <v>5</v>
      </c>
      <c r="G29" s="203"/>
      <c r="H29" s="203"/>
      <c r="I29" s="203"/>
      <c r="J29" s="203"/>
      <c r="K29" s="203"/>
      <c r="L29" s="203"/>
      <c r="M29" s="203"/>
      <c r="N29" s="203"/>
      <c r="O29" s="204"/>
      <c r="R29" s="668">
        <v>14</v>
      </c>
      <c r="S29" s="203">
        <f t="shared" si="0"/>
        <v>30</v>
      </c>
      <c r="T29" s="203"/>
      <c r="U29" s="203"/>
      <c r="V29" s="203"/>
      <c r="W29" s="203"/>
      <c r="X29" s="203"/>
      <c r="Y29" s="203"/>
      <c r="Z29" s="203"/>
      <c r="AA29" s="203"/>
      <c r="AB29" s="204"/>
      <c r="AC29" s="203"/>
      <c r="AD29" s="203"/>
      <c r="AE29" s="203"/>
      <c r="AF29" s="203"/>
      <c r="AG29" s="204"/>
    </row>
    <row r="30" spans="1:33" s="70" customFormat="1" x14ac:dyDescent="0.25">
      <c r="A30" s="125" t="s">
        <v>1622</v>
      </c>
      <c r="B30" s="125" t="s">
        <v>1569</v>
      </c>
      <c r="C30" s="127" t="s">
        <v>1587</v>
      </c>
      <c r="E30" s="668">
        <v>15</v>
      </c>
      <c r="F30" s="203">
        <v>5</v>
      </c>
      <c r="G30" s="328"/>
      <c r="H30" s="328"/>
      <c r="I30" s="328"/>
      <c r="J30" s="328"/>
      <c r="K30" s="328"/>
      <c r="L30" s="328"/>
      <c r="M30" s="328"/>
      <c r="N30" s="328"/>
      <c r="O30" s="329"/>
      <c r="R30" s="668">
        <v>15</v>
      </c>
      <c r="S30" s="203">
        <f t="shared" si="0"/>
        <v>30</v>
      </c>
      <c r="T30" s="328"/>
      <c r="U30" s="328"/>
      <c r="V30" s="328"/>
      <c r="W30" s="328"/>
      <c r="X30" s="328"/>
      <c r="Y30" s="328"/>
      <c r="Z30" s="328"/>
      <c r="AA30" s="328"/>
      <c r="AB30" s="329"/>
      <c r="AC30" s="328"/>
      <c r="AD30" s="328"/>
      <c r="AE30" s="328"/>
      <c r="AF30" s="328"/>
      <c r="AG30" s="329"/>
    </row>
    <row r="31" spans="1:33" s="70" customFormat="1" x14ac:dyDescent="0.25">
      <c r="A31" s="125" t="s">
        <v>1622</v>
      </c>
      <c r="B31" s="125" t="s">
        <v>1569</v>
      </c>
      <c r="C31" s="127" t="s">
        <v>1587</v>
      </c>
      <c r="E31" s="668">
        <v>16</v>
      </c>
      <c r="F31" s="203">
        <v>5</v>
      </c>
      <c r="G31" s="328"/>
      <c r="H31" s="328"/>
      <c r="I31" s="328"/>
      <c r="J31" s="328"/>
      <c r="K31" s="328"/>
      <c r="L31" s="328"/>
      <c r="M31" s="328"/>
      <c r="N31" s="328"/>
      <c r="O31" s="329"/>
      <c r="R31" s="668">
        <v>16</v>
      </c>
      <c r="S31" s="203">
        <f t="shared" si="0"/>
        <v>30</v>
      </c>
      <c r="T31" s="328"/>
      <c r="U31" s="328"/>
      <c r="V31" s="328"/>
      <c r="W31" s="328"/>
      <c r="X31" s="328"/>
      <c r="Y31" s="328"/>
      <c r="Z31" s="328"/>
      <c r="AA31" s="328"/>
      <c r="AB31" s="329"/>
      <c r="AC31" s="328"/>
      <c r="AD31" s="328"/>
      <c r="AE31" s="328"/>
      <c r="AF31" s="328"/>
      <c r="AG31" s="329"/>
    </row>
    <row r="32" spans="1:33" s="70" customFormat="1" x14ac:dyDescent="0.25">
      <c r="A32" s="125" t="s">
        <v>1622</v>
      </c>
      <c r="B32" s="125" t="s">
        <v>1569</v>
      </c>
      <c r="C32" s="127" t="s">
        <v>1587</v>
      </c>
      <c r="E32" s="668">
        <v>17</v>
      </c>
      <c r="F32" s="203">
        <v>5</v>
      </c>
      <c r="G32" s="328"/>
      <c r="H32" s="328"/>
      <c r="I32" s="328"/>
      <c r="J32" s="328"/>
      <c r="K32" s="328"/>
      <c r="L32" s="328"/>
      <c r="M32" s="328"/>
      <c r="N32" s="328"/>
      <c r="O32" s="329"/>
      <c r="R32" s="668">
        <v>17</v>
      </c>
      <c r="S32" s="203">
        <f t="shared" si="0"/>
        <v>30</v>
      </c>
      <c r="T32" s="328"/>
      <c r="U32" s="328"/>
      <c r="V32" s="328"/>
      <c r="W32" s="328"/>
      <c r="X32" s="328"/>
      <c r="Y32" s="328"/>
      <c r="Z32" s="328"/>
      <c r="AA32" s="328"/>
      <c r="AB32" s="329"/>
      <c r="AC32" s="328"/>
      <c r="AD32" s="328"/>
      <c r="AE32" s="328"/>
      <c r="AF32" s="328"/>
      <c r="AG32" s="329"/>
    </row>
    <row r="33" spans="1:33" s="70" customFormat="1" x14ac:dyDescent="0.25">
      <c r="A33" s="125" t="s">
        <v>1622</v>
      </c>
      <c r="B33" s="125" t="s">
        <v>1569</v>
      </c>
      <c r="C33" s="127" t="s">
        <v>1587</v>
      </c>
      <c r="E33" s="668">
        <v>18</v>
      </c>
      <c r="F33" s="203">
        <v>5</v>
      </c>
      <c r="G33" s="328"/>
      <c r="H33" s="328"/>
      <c r="I33" s="328"/>
      <c r="J33" s="328"/>
      <c r="K33" s="328"/>
      <c r="L33" s="328"/>
      <c r="M33" s="328"/>
      <c r="N33" s="328"/>
      <c r="O33" s="329"/>
      <c r="R33" s="668">
        <v>18</v>
      </c>
      <c r="S33" s="203">
        <f t="shared" si="0"/>
        <v>30</v>
      </c>
      <c r="T33" s="328"/>
      <c r="U33" s="328"/>
      <c r="V33" s="328"/>
      <c r="W33" s="328"/>
      <c r="X33" s="328"/>
      <c r="Y33" s="328"/>
      <c r="Z33" s="328"/>
      <c r="AA33" s="328"/>
      <c r="AB33" s="329"/>
      <c r="AC33" s="328"/>
      <c r="AD33" s="328"/>
      <c r="AE33" s="328"/>
      <c r="AF33" s="328"/>
      <c r="AG33" s="329"/>
    </row>
    <row r="34" spans="1:33" s="70" customFormat="1" x14ac:dyDescent="0.25">
      <c r="A34" s="125" t="s">
        <v>1622</v>
      </c>
      <c r="B34" s="125" t="s">
        <v>1569</v>
      </c>
      <c r="C34" s="127" t="s">
        <v>1587</v>
      </c>
      <c r="E34" s="668">
        <v>19</v>
      </c>
      <c r="F34" s="203">
        <v>5</v>
      </c>
      <c r="G34" s="328"/>
      <c r="H34" s="328"/>
      <c r="I34" s="328"/>
      <c r="J34" s="328"/>
      <c r="K34" s="328"/>
      <c r="L34" s="328"/>
      <c r="M34" s="328"/>
      <c r="N34" s="328"/>
      <c r="O34" s="329"/>
      <c r="R34" s="668">
        <v>19</v>
      </c>
      <c r="S34" s="203">
        <f t="shared" si="0"/>
        <v>30</v>
      </c>
      <c r="T34" s="328"/>
      <c r="U34" s="328"/>
      <c r="V34" s="328"/>
      <c r="W34" s="328"/>
      <c r="X34" s="328"/>
      <c r="Y34" s="328"/>
      <c r="Z34" s="328"/>
      <c r="AA34" s="328"/>
      <c r="AB34" s="329"/>
      <c r="AC34" s="328"/>
      <c r="AD34" s="328"/>
      <c r="AE34" s="328"/>
      <c r="AF34" s="328"/>
      <c r="AG34" s="329"/>
    </row>
    <row r="35" spans="1:33" s="70" customFormat="1" x14ac:dyDescent="0.25">
      <c r="A35" s="125" t="s">
        <v>1622</v>
      </c>
      <c r="B35" s="125" t="s">
        <v>1569</v>
      </c>
      <c r="C35" s="127" t="s">
        <v>1587</v>
      </c>
      <c r="E35" s="668">
        <v>20</v>
      </c>
      <c r="F35" s="203">
        <v>5</v>
      </c>
      <c r="G35" s="328"/>
      <c r="H35" s="328"/>
      <c r="I35" s="328"/>
      <c r="J35" s="328"/>
      <c r="K35" s="328"/>
      <c r="L35" s="328"/>
      <c r="M35" s="328"/>
      <c r="N35" s="328"/>
      <c r="O35" s="329"/>
      <c r="R35" s="668">
        <v>20</v>
      </c>
      <c r="S35" s="203">
        <f t="shared" si="0"/>
        <v>30</v>
      </c>
      <c r="T35" s="328"/>
      <c r="U35" s="328"/>
      <c r="V35" s="328"/>
      <c r="W35" s="328"/>
      <c r="X35" s="328"/>
      <c r="Y35" s="328"/>
      <c r="Z35" s="328"/>
      <c r="AA35" s="328"/>
      <c r="AB35" s="329"/>
      <c r="AC35" s="328"/>
      <c r="AD35" s="328"/>
      <c r="AE35" s="328"/>
      <c r="AF35" s="328"/>
      <c r="AG35" s="329"/>
    </row>
    <row r="36" spans="1:33" s="70" customFormat="1" x14ac:dyDescent="0.25">
      <c r="A36" s="125" t="s">
        <v>1622</v>
      </c>
      <c r="B36" s="125" t="s">
        <v>1569</v>
      </c>
      <c r="C36" s="127" t="s">
        <v>1587</v>
      </c>
      <c r="E36" s="668">
        <v>21</v>
      </c>
      <c r="F36" s="203">
        <v>5</v>
      </c>
      <c r="G36" s="328"/>
      <c r="H36" s="328"/>
      <c r="I36" s="328"/>
      <c r="J36" s="328"/>
      <c r="K36" s="328"/>
      <c r="L36" s="328"/>
      <c r="M36" s="328"/>
      <c r="N36" s="328"/>
      <c r="O36" s="329"/>
      <c r="R36" s="668">
        <v>21</v>
      </c>
      <c r="S36" s="203">
        <f t="shared" si="0"/>
        <v>30</v>
      </c>
      <c r="T36" s="328"/>
      <c r="U36" s="328"/>
      <c r="V36" s="328"/>
      <c r="W36" s="328"/>
      <c r="X36" s="328"/>
      <c r="Y36" s="328"/>
      <c r="Z36" s="328"/>
      <c r="AA36" s="328"/>
      <c r="AB36" s="329"/>
      <c r="AC36" s="328"/>
      <c r="AD36" s="328"/>
      <c r="AE36" s="328"/>
      <c r="AF36" s="328"/>
      <c r="AG36" s="329"/>
    </row>
    <row r="37" spans="1:33" s="70" customFormat="1" x14ac:dyDescent="0.25">
      <c r="A37" s="125" t="s">
        <v>1622</v>
      </c>
      <c r="B37" s="125" t="s">
        <v>1569</v>
      </c>
      <c r="C37" s="127" t="s">
        <v>1587</v>
      </c>
      <c r="E37" s="668">
        <v>22</v>
      </c>
      <c r="F37" s="203">
        <v>5</v>
      </c>
      <c r="G37" s="328"/>
      <c r="H37" s="328"/>
      <c r="I37" s="328"/>
      <c r="J37" s="328"/>
      <c r="K37" s="328"/>
      <c r="L37" s="328"/>
      <c r="M37" s="328"/>
      <c r="N37" s="328"/>
      <c r="O37" s="329"/>
      <c r="R37" s="668">
        <v>22</v>
      </c>
      <c r="S37" s="203">
        <f t="shared" si="0"/>
        <v>30</v>
      </c>
      <c r="T37" s="328"/>
      <c r="U37" s="328"/>
      <c r="V37" s="328"/>
      <c r="W37" s="328"/>
      <c r="X37" s="328"/>
      <c r="Y37" s="328"/>
      <c r="Z37" s="328"/>
      <c r="AA37" s="328"/>
      <c r="AB37" s="329"/>
      <c r="AC37" s="328"/>
      <c r="AD37" s="328"/>
      <c r="AE37" s="328"/>
      <c r="AF37" s="328"/>
      <c r="AG37" s="329"/>
    </row>
    <row r="38" spans="1:33" s="70" customFormat="1" x14ac:dyDescent="0.25">
      <c r="A38" s="125" t="s">
        <v>1622</v>
      </c>
      <c r="B38" s="125" t="s">
        <v>1569</v>
      </c>
      <c r="C38" s="127" t="s">
        <v>1587</v>
      </c>
      <c r="E38" s="668">
        <v>23</v>
      </c>
      <c r="F38" s="203">
        <v>5</v>
      </c>
      <c r="G38" s="328"/>
      <c r="H38" s="328"/>
      <c r="I38" s="328"/>
      <c r="J38" s="328"/>
      <c r="K38" s="328"/>
      <c r="L38" s="328"/>
      <c r="M38" s="328"/>
      <c r="N38" s="328"/>
      <c r="O38" s="329"/>
      <c r="R38" s="668">
        <v>23</v>
      </c>
      <c r="S38" s="203">
        <f t="shared" si="0"/>
        <v>30</v>
      </c>
      <c r="T38" s="328"/>
      <c r="U38" s="328"/>
      <c r="V38" s="328"/>
      <c r="W38" s="328"/>
      <c r="X38" s="328"/>
      <c r="Y38" s="328"/>
      <c r="Z38" s="328"/>
      <c r="AA38" s="328"/>
      <c r="AB38" s="329"/>
      <c r="AC38" s="328"/>
      <c r="AD38" s="328"/>
      <c r="AE38" s="328"/>
      <c r="AF38" s="328"/>
      <c r="AG38" s="329"/>
    </row>
    <row r="39" spans="1:33" s="70" customFormat="1" x14ac:dyDescent="0.25">
      <c r="A39" s="125" t="s">
        <v>1622</v>
      </c>
      <c r="B39" s="125" t="s">
        <v>1569</v>
      </c>
      <c r="C39" s="127" t="s">
        <v>1587</v>
      </c>
      <c r="E39" s="668">
        <v>24</v>
      </c>
      <c r="F39" s="203">
        <v>5</v>
      </c>
      <c r="G39" s="328"/>
      <c r="H39" s="328"/>
      <c r="I39" s="328"/>
      <c r="J39" s="328"/>
      <c r="K39" s="328"/>
      <c r="L39" s="328"/>
      <c r="M39" s="328"/>
      <c r="N39" s="328"/>
      <c r="O39" s="329"/>
      <c r="R39" s="668">
        <v>24</v>
      </c>
      <c r="S39" s="203">
        <f t="shared" si="0"/>
        <v>30</v>
      </c>
      <c r="T39" s="328"/>
      <c r="U39" s="328"/>
      <c r="V39" s="328"/>
      <c r="W39" s="328"/>
      <c r="X39" s="328"/>
      <c r="Y39" s="328"/>
      <c r="Z39" s="328"/>
      <c r="AA39" s="328"/>
      <c r="AB39" s="329"/>
      <c r="AC39" s="328"/>
      <c r="AD39" s="328"/>
      <c r="AE39" s="328"/>
      <c r="AF39" s="328"/>
      <c r="AG39" s="329"/>
    </row>
    <row r="40" spans="1:33" s="70" customFormat="1" x14ac:dyDescent="0.25">
      <c r="A40" s="125" t="s">
        <v>1622</v>
      </c>
      <c r="B40" s="125" t="s">
        <v>1569</v>
      </c>
      <c r="C40" s="127" t="s">
        <v>1587</v>
      </c>
      <c r="E40" s="668">
        <v>25</v>
      </c>
      <c r="F40" s="328">
        <v>10</v>
      </c>
      <c r="G40" s="328"/>
      <c r="H40" s="328"/>
      <c r="I40" s="328"/>
      <c r="J40" s="328"/>
      <c r="K40" s="328"/>
      <c r="L40" s="328"/>
      <c r="M40" s="328"/>
      <c r="N40" s="328"/>
      <c r="O40" s="329"/>
      <c r="R40" s="668">
        <v>25</v>
      </c>
      <c r="S40" s="203">
        <f t="shared" si="0"/>
        <v>30</v>
      </c>
      <c r="T40" s="328"/>
      <c r="U40" s="328"/>
      <c r="V40" s="328"/>
      <c r="W40" s="328"/>
      <c r="X40" s="328"/>
      <c r="Y40" s="328"/>
      <c r="Z40" s="328"/>
      <c r="AA40" s="328"/>
      <c r="AB40" s="329"/>
      <c r="AC40" s="328"/>
      <c r="AD40" s="328"/>
      <c r="AE40" s="328"/>
      <c r="AF40" s="328"/>
      <c r="AG40" s="329"/>
    </row>
    <row r="41" spans="1:33" s="70" customFormat="1" x14ac:dyDescent="0.25">
      <c r="A41" s="125" t="s">
        <v>1622</v>
      </c>
      <c r="B41" s="125" t="s">
        <v>1569</v>
      </c>
      <c r="C41" s="127" t="s">
        <v>1587</v>
      </c>
      <c r="E41" s="668">
        <v>26</v>
      </c>
      <c r="F41" s="328">
        <v>10</v>
      </c>
      <c r="G41" s="328"/>
      <c r="H41" s="328"/>
      <c r="I41" s="328"/>
      <c r="J41" s="328"/>
      <c r="K41" s="328"/>
      <c r="L41" s="328"/>
      <c r="M41" s="328"/>
      <c r="N41" s="328"/>
      <c r="O41" s="329"/>
      <c r="R41" s="668">
        <v>26</v>
      </c>
      <c r="S41" s="203">
        <f t="shared" si="0"/>
        <v>30</v>
      </c>
      <c r="T41" s="328"/>
      <c r="U41" s="328"/>
      <c r="V41" s="328"/>
      <c r="W41" s="328"/>
      <c r="X41" s="328"/>
      <c r="Y41" s="328"/>
      <c r="Z41" s="328"/>
      <c r="AA41" s="328"/>
      <c r="AB41" s="329"/>
      <c r="AC41" s="328"/>
      <c r="AD41" s="328"/>
      <c r="AE41" s="328"/>
      <c r="AF41" s="328"/>
      <c r="AG41" s="329"/>
    </row>
    <row r="42" spans="1:33" s="70" customFormat="1" x14ac:dyDescent="0.25">
      <c r="A42" s="125" t="s">
        <v>1622</v>
      </c>
      <c r="B42" s="125" t="s">
        <v>1569</v>
      </c>
      <c r="C42" s="127" t="s">
        <v>1587</v>
      </c>
      <c r="E42" s="668">
        <v>27</v>
      </c>
      <c r="F42" s="328">
        <v>10</v>
      </c>
      <c r="G42" s="328"/>
      <c r="H42" s="328"/>
      <c r="I42" s="328"/>
      <c r="J42" s="328"/>
      <c r="K42" s="328"/>
      <c r="L42" s="328"/>
      <c r="M42" s="328"/>
      <c r="N42" s="328"/>
      <c r="O42" s="329"/>
      <c r="R42" s="668">
        <v>27</v>
      </c>
      <c r="S42" s="203">
        <f t="shared" si="0"/>
        <v>30</v>
      </c>
      <c r="T42" s="328"/>
      <c r="U42" s="328"/>
      <c r="V42" s="328"/>
      <c r="W42" s="328"/>
      <c r="X42" s="328"/>
      <c r="Y42" s="328"/>
      <c r="Z42" s="328"/>
      <c r="AA42" s="328"/>
      <c r="AB42" s="329"/>
      <c r="AC42" s="328"/>
      <c r="AD42" s="328"/>
      <c r="AE42" s="328"/>
      <c r="AF42" s="328"/>
      <c r="AG42" s="329"/>
    </row>
    <row r="43" spans="1:33" s="70" customFormat="1" x14ac:dyDescent="0.25">
      <c r="A43" s="125" t="s">
        <v>1622</v>
      </c>
      <c r="B43" s="125" t="s">
        <v>1569</v>
      </c>
      <c r="C43" s="127" t="s">
        <v>1587</v>
      </c>
      <c r="E43" s="668">
        <v>28</v>
      </c>
      <c r="F43" s="328">
        <v>10</v>
      </c>
      <c r="G43" s="328"/>
      <c r="H43" s="328"/>
      <c r="I43" s="328"/>
      <c r="J43" s="328"/>
      <c r="K43" s="328"/>
      <c r="L43" s="328"/>
      <c r="M43" s="328"/>
      <c r="N43" s="328"/>
      <c r="O43" s="329"/>
      <c r="R43" s="668">
        <v>28</v>
      </c>
      <c r="S43" s="203">
        <f t="shared" si="0"/>
        <v>30</v>
      </c>
      <c r="T43" s="328"/>
      <c r="U43" s="328"/>
      <c r="V43" s="328"/>
      <c r="W43" s="328"/>
      <c r="X43" s="328"/>
      <c r="Y43" s="328"/>
      <c r="Z43" s="328"/>
      <c r="AA43" s="328"/>
      <c r="AB43" s="329"/>
      <c r="AC43" s="328"/>
      <c r="AD43" s="328"/>
      <c r="AE43" s="328"/>
      <c r="AF43" s="328"/>
      <c r="AG43" s="329"/>
    </row>
    <row r="44" spans="1:33" s="70" customFormat="1" x14ac:dyDescent="0.25">
      <c r="A44" s="125" t="s">
        <v>1622</v>
      </c>
      <c r="B44" s="125" t="s">
        <v>1569</v>
      </c>
      <c r="C44" s="127" t="s">
        <v>1587</v>
      </c>
      <c r="E44" s="668">
        <v>29</v>
      </c>
      <c r="F44" s="328">
        <v>10</v>
      </c>
      <c r="G44" s="328"/>
      <c r="H44" s="328"/>
      <c r="I44" s="328"/>
      <c r="J44" s="328"/>
      <c r="K44" s="328"/>
      <c r="L44" s="328"/>
      <c r="M44" s="328"/>
      <c r="N44" s="328"/>
      <c r="O44" s="329"/>
      <c r="R44" s="668">
        <v>29</v>
      </c>
      <c r="S44" s="203">
        <f t="shared" si="0"/>
        <v>30</v>
      </c>
      <c r="T44" s="328"/>
      <c r="U44" s="328"/>
      <c r="V44" s="328"/>
      <c r="W44" s="328"/>
      <c r="X44" s="328"/>
      <c r="Y44" s="328"/>
      <c r="Z44" s="328"/>
      <c r="AA44" s="328"/>
      <c r="AB44" s="329"/>
      <c r="AC44" s="328"/>
      <c r="AD44" s="328"/>
      <c r="AE44" s="328"/>
      <c r="AF44" s="328"/>
      <c r="AG44" s="329"/>
    </row>
    <row r="45" spans="1:33" s="70" customFormat="1" x14ac:dyDescent="0.25">
      <c r="A45" s="125" t="s">
        <v>1622</v>
      </c>
      <c r="B45" s="125" t="s">
        <v>1569</v>
      </c>
      <c r="C45" s="127" t="s">
        <v>1587</v>
      </c>
      <c r="E45" s="668">
        <v>30</v>
      </c>
      <c r="F45" s="328">
        <v>10</v>
      </c>
      <c r="G45" s="328"/>
      <c r="H45" s="328"/>
      <c r="I45" s="328"/>
      <c r="J45" s="328"/>
      <c r="K45" s="328"/>
      <c r="L45" s="328"/>
      <c r="M45" s="328"/>
      <c r="N45" s="328"/>
      <c r="O45" s="329"/>
      <c r="R45" s="668">
        <v>30</v>
      </c>
      <c r="S45" s="203">
        <f t="shared" si="0"/>
        <v>30</v>
      </c>
      <c r="T45" s="328"/>
      <c r="U45" s="328"/>
      <c r="V45" s="328"/>
      <c r="W45" s="328"/>
      <c r="X45" s="328"/>
      <c r="Y45" s="328"/>
      <c r="Z45" s="328"/>
      <c r="AA45" s="328"/>
      <c r="AB45" s="329"/>
      <c r="AC45" s="328"/>
      <c r="AD45" s="328"/>
      <c r="AE45" s="328"/>
      <c r="AF45" s="328"/>
      <c r="AG45" s="329"/>
    </row>
    <row r="46" spans="1:33" s="70" customFormat="1" x14ac:dyDescent="0.25">
      <c r="A46" s="125" t="s">
        <v>1622</v>
      </c>
      <c r="B46" s="125" t="s">
        <v>1569</v>
      </c>
      <c r="C46" s="127" t="s">
        <v>1587</v>
      </c>
      <c r="E46" s="668">
        <v>31</v>
      </c>
      <c r="F46" s="328">
        <v>10</v>
      </c>
      <c r="G46" s="328"/>
      <c r="H46" s="328"/>
      <c r="I46" s="328"/>
      <c r="J46" s="328"/>
      <c r="K46" s="328"/>
      <c r="L46" s="328"/>
      <c r="M46" s="328"/>
      <c r="N46" s="328"/>
      <c r="O46" s="329"/>
      <c r="R46" s="668">
        <v>31</v>
      </c>
      <c r="S46" s="203">
        <f t="shared" si="0"/>
        <v>30</v>
      </c>
      <c r="T46" s="328"/>
      <c r="U46" s="328"/>
      <c r="V46" s="328"/>
      <c r="W46" s="328"/>
      <c r="X46" s="328"/>
      <c r="Y46" s="328"/>
      <c r="Z46" s="328"/>
      <c r="AA46" s="328"/>
      <c r="AB46" s="329"/>
      <c r="AC46" s="328"/>
      <c r="AD46" s="328"/>
      <c r="AE46" s="328"/>
      <c r="AF46" s="328"/>
      <c r="AG46" s="329"/>
    </row>
    <row r="47" spans="1:33" s="70" customFormat="1" x14ac:dyDescent="0.25">
      <c r="A47" s="125" t="s">
        <v>1622</v>
      </c>
      <c r="B47" s="125" t="s">
        <v>1569</v>
      </c>
      <c r="C47" s="127" t="s">
        <v>1587</v>
      </c>
      <c r="E47" s="668">
        <v>32</v>
      </c>
      <c r="F47" s="328">
        <v>10</v>
      </c>
      <c r="G47" s="328"/>
      <c r="H47" s="328"/>
      <c r="I47" s="328"/>
      <c r="J47" s="328"/>
      <c r="K47" s="328"/>
      <c r="L47" s="328"/>
      <c r="M47" s="328"/>
      <c r="N47" s="328"/>
      <c r="O47" s="329"/>
      <c r="R47" s="668">
        <v>32</v>
      </c>
      <c r="S47" s="203">
        <f t="shared" si="0"/>
        <v>30</v>
      </c>
      <c r="T47" s="328"/>
      <c r="U47" s="328"/>
      <c r="V47" s="328"/>
      <c r="W47" s="328"/>
      <c r="X47" s="328"/>
      <c r="Y47" s="328"/>
      <c r="Z47" s="328"/>
      <c r="AA47" s="328"/>
      <c r="AB47" s="329"/>
      <c r="AC47" s="328"/>
      <c r="AD47" s="328"/>
      <c r="AE47" s="328"/>
      <c r="AF47" s="328"/>
      <c r="AG47" s="329"/>
    </row>
    <row r="48" spans="1:33" s="70" customFormat="1" x14ac:dyDescent="0.25">
      <c r="A48" s="125" t="s">
        <v>1622</v>
      </c>
      <c r="B48" s="125" t="s">
        <v>1569</v>
      </c>
      <c r="C48" s="127" t="s">
        <v>1587</v>
      </c>
      <c r="E48" s="668">
        <v>33</v>
      </c>
      <c r="F48" s="328">
        <v>10</v>
      </c>
      <c r="G48" s="328"/>
      <c r="H48" s="328"/>
      <c r="I48" s="328"/>
      <c r="J48" s="328"/>
      <c r="K48" s="328"/>
      <c r="L48" s="328"/>
      <c r="M48" s="328"/>
      <c r="N48" s="328"/>
      <c r="O48" s="329"/>
      <c r="R48" s="668">
        <v>33</v>
      </c>
      <c r="S48" s="203">
        <f t="shared" si="0"/>
        <v>30</v>
      </c>
      <c r="T48" s="328"/>
      <c r="U48" s="328"/>
      <c r="V48" s="328"/>
      <c r="W48" s="328"/>
      <c r="X48" s="328"/>
      <c r="Y48" s="328"/>
      <c r="Z48" s="328"/>
      <c r="AA48" s="328"/>
      <c r="AB48" s="329"/>
      <c r="AC48" s="328"/>
      <c r="AD48" s="328"/>
      <c r="AE48" s="328"/>
      <c r="AF48" s="328"/>
      <c r="AG48" s="329"/>
    </row>
    <row r="49" spans="1:33" s="70" customFormat="1" x14ac:dyDescent="0.25">
      <c r="A49" s="125" t="s">
        <v>1622</v>
      </c>
      <c r="B49" s="125" t="s">
        <v>1569</v>
      </c>
      <c r="C49" s="127" t="s">
        <v>1587</v>
      </c>
      <c r="E49" s="668">
        <v>34</v>
      </c>
      <c r="F49" s="328">
        <v>10</v>
      </c>
      <c r="G49" s="328"/>
      <c r="H49" s="328"/>
      <c r="I49" s="328"/>
      <c r="J49" s="328"/>
      <c r="K49" s="328"/>
      <c r="L49" s="328"/>
      <c r="M49" s="328"/>
      <c r="N49" s="328"/>
      <c r="O49" s="329"/>
      <c r="R49" s="668">
        <v>34</v>
      </c>
      <c r="S49" s="203">
        <f t="shared" si="0"/>
        <v>30</v>
      </c>
      <c r="T49" s="328"/>
      <c r="U49" s="328"/>
      <c r="V49" s="328"/>
      <c r="W49" s="328"/>
      <c r="X49" s="328"/>
      <c r="Y49" s="328"/>
      <c r="Z49" s="328"/>
      <c r="AA49" s="328"/>
      <c r="AB49" s="329"/>
      <c r="AC49" s="328"/>
      <c r="AD49" s="328"/>
      <c r="AE49" s="328"/>
      <c r="AF49" s="328"/>
      <c r="AG49" s="329"/>
    </row>
    <row r="50" spans="1:33" s="70" customFormat="1" x14ac:dyDescent="0.25">
      <c r="A50" s="125" t="s">
        <v>1622</v>
      </c>
      <c r="B50" s="125" t="s">
        <v>1569</v>
      </c>
      <c r="C50" s="127" t="s">
        <v>1587</v>
      </c>
      <c r="E50" s="668">
        <v>35</v>
      </c>
      <c r="F50" s="328">
        <v>10</v>
      </c>
      <c r="G50" s="328"/>
      <c r="H50" s="328"/>
      <c r="I50" s="328"/>
      <c r="J50" s="328"/>
      <c r="K50" s="328"/>
      <c r="L50" s="328"/>
      <c r="M50" s="328"/>
      <c r="N50" s="328"/>
      <c r="O50" s="329"/>
      <c r="R50" s="668">
        <v>35</v>
      </c>
      <c r="S50" s="203">
        <f t="shared" si="0"/>
        <v>30</v>
      </c>
      <c r="T50" s="328"/>
      <c r="U50" s="328"/>
      <c r="V50" s="328"/>
      <c r="W50" s="328"/>
      <c r="X50" s="328"/>
      <c r="Y50" s="328"/>
      <c r="Z50" s="328"/>
      <c r="AA50" s="328"/>
      <c r="AB50" s="329"/>
      <c r="AC50" s="328"/>
      <c r="AD50" s="328"/>
      <c r="AE50" s="328"/>
      <c r="AF50" s="328"/>
      <c r="AG50" s="329"/>
    </row>
    <row r="51" spans="1:33" s="70" customFormat="1" x14ac:dyDescent="0.25">
      <c r="A51" s="125" t="s">
        <v>1622</v>
      </c>
      <c r="B51" s="125" t="s">
        <v>1569</v>
      </c>
      <c r="C51" s="127" t="s">
        <v>1587</v>
      </c>
      <c r="E51" s="668">
        <v>36</v>
      </c>
      <c r="F51" s="328">
        <v>10</v>
      </c>
      <c r="G51" s="328"/>
      <c r="H51" s="328"/>
      <c r="I51" s="328"/>
      <c r="J51" s="328"/>
      <c r="K51" s="328"/>
      <c r="L51" s="328"/>
      <c r="M51" s="328"/>
      <c r="N51" s="328"/>
      <c r="O51" s="329"/>
      <c r="R51" s="668">
        <v>36</v>
      </c>
      <c r="S51" s="203">
        <f t="shared" si="0"/>
        <v>30</v>
      </c>
      <c r="T51" s="328"/>
      <c r="U51" s="328"/>
      <c r="V51" s="328"/>
      <c r="W51" s="328"/>
      <c r="X51" s="328"/>
      <c r="Y51" s="328"/>
      <c r="Z51" s="328"/>
      <c r="AA51" s="328"/>
      <c r="AB51" s="329"/>
      <c r="AC51" s="328"/>
      <c r="AD51" s="328"/>
      <c r="AE51" s="328"/>
      <c r="AF51" s="328"/>
      <c r="AG51" s="329"/>
    </row>
    <row r="52" spans="1:33" s="70" customFormat="1" x14ac:dyDescent="0.25">
      <c r="A52" s="125" t="s">
        <v>1622</v>
      </c>
      <c r="B52" s="125" t="s">
        <v>1569</v>
      </c>
      <c r="C52" s="127" t="s">
        <v>1587</v>
      </c>
      <c r="E52" s="668">
        <v>37</v>
      </c>
      <c r="F52" s="328">
        <v>10</v>
      </c>
      <c r="G52" s="328"/>
      <c r="H52" s="328"/>
      <c r="I52" s="328"/>
      <c r="J52" s="328"/>
      <c r="K52" s="328"/>
      <c r="L52" s="328"/>
      <c r="M52" s="328"/>
      <c r="N52" s="328"/>
      <c r="O52" s="329"/>
      <c r="R52" s="668">
        <v>37</v>
      </c>
      <c r="S52" s="203">
        <f t="shared" si="0"/>
        <v>30</v>
      </c>
      <c r="T52" s="328"/>
      <c r="U52" s="328"/>
      <c r="V52" s="328"/>
      <c r="W52" s="328"/>
      <c r="X52" s="328"/>
      <c r="Y52" s="328"/>
      <c r="Z52" s="328"/>
      <c r="AA52" s="328"/>
      <c r="AB52" s="329"/>
      <c r="AC52" s="328"/>
      <c r="AD52" s="328"/>
      <c r="AE52" s="328"/>
      <c r="AF52" s="328"/>
      <c r="AG52" s="329"/>
    </row>
    <row r="53" spans="1:33" s="70" customFormat="1" x14ac:dyDescent="0.25">
      <c r="A53" s="125" t="s">
        <v>1622</v>
      </c>
      <c r="B53" s="125" t="s">
        <v>1569</v>
      </c>
      <c r="C53" s="127" t="s">
        <v>1587</v>
      </c>
      <c r="E53" s="668">
        <v>38</v>
      </c>
      <c r="F53" s="328">
        <v>10</v>
      </c>
      <c r="G53" s="328"/>
      <c r="H53" s="328"/>
      <c r="I53" s="328"/>
      <c r="J53" s="328"/>
      <c r="K53" s="328"/>
      <c r="L53" s="328"/>
      <c r="M53" s="328"/>
      <c r="N53" s="328"/>
      <c r="O53" s="329"/>
      <c r="R53" s="668">
        <v>38</v>
      </c>
      <c r="S53" s="203">
        <f t="shared" si="0"/>
        <v>30</v>
      </c>
      <c r="T53" s="328"/>
      <c r="U53" s="328"/>
      <c r="V53" s="328"/>
      <c r="W53" s="328"/>
      <c r="X53" s="328"/>
      <c r="Y53" s="328"/>
      <c r="Z53" s="328"/>
      <c r="AA53" s="328"/>
      <c r="AB53" s="329"/>
      <c r="AC53" s="328"/>
      <c r="AD53" s="328"/>
      <c r="AE53" s="328"/>
      <c r="AF53" s="328"/>
      <c r="AG53" s="329"/>
    </row>
    <row r="54" spans="1:33" s="70" customFormat="1" x14ac:dyDescent="0.25">
      <c r="A54" s="125" t="s">
        <v>1622</v>
      </c>
      <c r="B54" s="125" t="s">
        <v>1569</v>
      </c>
      <c r="C54" s="127" t="s">
        <v>1587</v>
      </c>
      <c r="E54" s="668">
        <v>39</v>
      </c>
      <c r="F54" s="328">
        <v>10</v>
      </c>
      <c r="G54" s="328"/>
      <c r="H54" s="328"/>
      <c r="I54" s="328"/>
      <c r="J54" s="328"/>
      <c r="K54" s="328"/>
      <c r="L54" s="328"/>
      <c r="M54" s="328"/>
      <c r="N54" s="328"/>
      <c r="O54" s="329"/>
      <c r="R54" s="668">
        <v>39</v>
      </c>
      <c r="S54" s="203">
        <f t="shared" si="0"/>
        <v>30</v>
      </c>
      <c r="T54" s="328"/>
      <c r="U54" s="328"/>
      <c r="V54" s="328"/>
      <c r="W54" s="328"/>
      <c r="X54" s="328"/>
      <c r="Y54" s="328"/>
      <c r="Z54" s="328"/>
      <c r="AA54" s="328"/>
      <c r="AB54" s="329"/>
      <c r="AC54" s="328"/>
      <c r="AD54" s="328"/>
      <c r="AE54" s="328"/>
      <c r="AF54" s="328"/>
      <c r="AG54" s="329"/>
    </row>
    <row r="55" spans="1:33" s="70" customFormat="1" x14ac:dyDescent="0.25">
      <c r="A55" s="125" t="s">
        <v>1622</v>
      </c>
      <c r="B55" s="125" t="s">
        <v>1569</v>
      </c>
      <c r="C55" s="127" t="s">
        <v>1587</v>
      </c>
      <c r="E55" s="668">
        <v>40</v>
      </c>
      <c r="F55" s="328">
        <v>10</v>
      </c>
      <c r="G55" s="328"/>
      <c r="H55" s="328"/>
      <c r="I55" s="328"/>
      <c r="J55" s="328"/>
      <c r="K55" s="328"/>
      <c r="L55" s="328"/>
      <c r="M55" s="328"/>
      <c r="N55" s="328"/>
      <c r="O55" s="329"/>
      <c r="R55" s="668">
        <v>40</v>
      </c>
      <c r="S55" s="203">
        <f t="shared" si="0"/>
        <v>30</v>
      </c>
      <c r="T55" s="328"/>
      <c r="U55" s="328"/>
      <c r="V55" s="328"/>
      <c r="W55" s="328"/>
      <c r="X55" s="328"/>
      <c r="Y55" s="328"/>
      <c r="Z55" s="328"/>
      <c r="AA55" s="328"/>
      <c r="AB55" s="329"/>
      <c r="AC55" s="328"/>
      <c r="AD55" s="328"/>
      <c r="AE55" s="328"/>
      <c r="AF55" s="328"/>
      <c r="AG55" s="329"/>
    </row>
    <row r="56" spans="1:33" s="70" customFormat="1" x14ac:dyDescent="0.25">
      <c r="A56" s="125" t="s">
        <v>1622</v>
      </c>
      <c r="B56" s="125" t="s">
        <v>1569</v>
      </c>
      <c r="C56" s="127" t="s">
        <v>1587</v>
      </c>
      <c r="E56" s="668">
        <v>41</v>
      </c>
      <c r="F56" s="328">
        <v>10</v>
      </c>
      <c r="G56" s="328"/>
      <c r="H56" s="328"/>
      <c r="I56" s="328"/>
      <c r="J56" s="328"/>
      <c r="K56" s="328"/>
      <c r="L56" s="328"/>
      <c r="M56" s="328"/>
      <c r="N56" s="328"/>
      <c r="O56" s="329"/>
      <c r="R56" s="668">
        <v>41</v>
      </c>
      <c r="S56" s="203">
        <f t="shared" si="0"/>
        <v>30</v>
      </c>
      <c r="T56" s="328"/>
      <c r="U56" s="328"/>
      <c r="V56" s="328"/>
      <c r="W56" s="328"/>
      <c r="X56" s="328"/>
      <c r="Y56" s="328"/>
      <c r="Z56" s="328"/>
      <c r="AA56" s="328"/>
      <c r="AB56" s="329"/>
      <c r="AC56" s="328"/>
      <c r="AD56" s="328"/>
      <c r="AE56" s="328"/>
      <c r="AF56" s="328"/>
      <c r="AG56" s="329"/>
    </row>
    <row r="57" spans="1:33" s="70" customFormat="1" x14ac:dyDescent="0.25">
      <c r="A57" s="125" t="s">
        <v>1622</v>
      </c>
      <c r="B57" s="125" t="s">
        <v>1569</v>
      </c>
      <c r="C57" s="127" t="s">
        <v>1587</v>
      </c>
      <c r="E57" s="668">
        <v>42</v>
      </c>
      <c r="F57" s="328">
        <v>10</v>
      </c>
      <c r="G57" s="328"/>
      <c r="H57" s="328"/>
      <c r="I57" s="328"/>
      <c r="J57" s="328"/>
      <c r="K57" s="328"/>
      <c r="L57" s="328"/>
      <c r="M57" s="328"/>
      <c r="N57" s="328"/>
      <c r="O57" s="329"/>
      <c r="R57" s="668">
        <v>42</v>
      </c>
      <c r="S57" s="203">
        <f t="shared" si="0"/>
        <v>30</v>
      </c>
      <c r="T57" s="328"/>
      <c r="U57" s="328"/>
      <c r="V57" s="328"/>
      <c r="W57" s="328"/>
      <c r="X57" s="328"/>
      <c r="Y57" s="328"/>
      <c r="Z57" s="328"/>
      <c r="AA57" s="328"/>
      <c r="AB57" s="329"/>
      <c r="AC57" s="328"/>
      <c r="AD57" s="328"/>
      <c r="AE57" s="328"/>
      <c r="AF57" s="328"/>
      <c r="AG57" s="329"/>
    </row>
    <row r="58" spans="1:33" s="70" customFormat="1" x14ac:dyDescent="0.25">
      <c r="A58" s="125" t="s">
        <v>1622</v>
      </c>
      <c r="B58" s="125" t="s">
        <v>1569</v>
      </c>
      <c r="C58" s="127" t="s">
        <v>1587</v>
      </c>
      <c r="E58" s="668">
        <v>43</v>
      </c>
      <c r="F58" s="328">
        <v>28.5</v>
      </c>
      <c r="G58" s="328"/>
      <c r="H58" s="328"/>
      <c r="I58" s="328"/>
      <c r="J58" s="328"/>
      <c r="K58" s="328"/>
      <c r="L58" s="328"/>
      <c r="M58" s="328"/>
      <c r="N58" s="328"/>
      <c r="O58" s="329"/>
      <c r="R58" s="668">
        <v>43</v>
      </c>
      <c r="S58" s="203">
        <f t="shared" si="0"/>
        <v>30</v>
      </c>
      <c r="T58" s="328"/>
      <c r="U58" s="328"/>
      <c r="V58" s="328"/>
      <c r="W58" s="328"/>
      <c r="X58" s="328"/>
      <c r="Y58" s="328"/>
      <c r="Z58" s="328"/>
      <c r="AA58" s="328"/>
      <c r="AB58" s="329"/>
      <c r="AC58" s="328"/>
      <c r="AD58" s="328"/>
      <c r="AE58" s="328"/>
      <c r="AF58" s="328"/>
      <c r="AG58" s="329"/>
    </row>
    <row r="59" spans="1:33" s="70" customFormat="1" x14ac:dyDescent="0.25">
      <c r="A59" s="125" t="s">
        <v>1622</v>
      </c>
      <c r="B59" s="125" t="s">
        <v>1569</v>
      </c>
      <c r="C59" s="127" t="s">
        <v>1587</v>
      </c>
      <c r="E59" s="668">
        <v>44</v>
      </c>
      <c r="F59" s="328">
        <f>F58</f>
        <v>28.5</v>
      </c>
      <c r="G59" s="328"/>
      <c r="H59" s="328"/>
      <c r="I59" s="328"/>
      <c r="J59" s="328"/>
      <c r="K59" s="328"/>
      <c r="L59" s="328"/>
      <c r="M59" s="328"/>
      <c r="N59" s="328"/>
      <c r="O59" s="329"/>
      <c r="R59" s="668">
        <v>44</v>
      </c>
      <c r="S59" s="203">
        <f t="shared" si="0"/>
        <v>30</v>
      </c>
      <c r="T59" s="328"/>
      <c r="U59" s="328"/>
      <c r="V59" s="328"/>
      <c r="W59" s="328"/>
      <c r="X59" s="328"/>
      <c r="Y59" s="328"/>
      <c r="Z59" s="328"/>
      <c r="AA59" s="328"/>
      <c r="AB59" s="329"/>
      <c r="AC59" s="328"/>
      <c r="AD59" s="328"/>
      <c r="AE59" s="328"/>
      <c r="AF59" s="328"/>
      <c r="AG59" s="329"/>
    </row>
    <row r="60" spans="1:33" s="70" customFormat="1" x14ac:dyDescent="0.25">
      <c r="A60" s="125" t="s">
        <v>1622</v>
      </c>
      <c r="B60" s="125" t="s">
        <v>1569</v>
      </c>
      <c r="C60" s="127" t="s">
        <v>1587</v>
      </c>
      <c r="E60" s="668">
        <v>45</v>
      </c>
      <c r="F60" s="328">
        <f t="shared" ref="F60:F89" si="1">F59</f>
        <v>28.5</v>
      </c>
      <c r="G60" s="328"/>
      <c r="H60" s="328"/>
      <c r="I60" s="328"/>
      <c r="J60" s="328"/>
      <c r="K60" s="328"/>
      <c r="L60" s="328"/>
      <c r="M60" s="328"/>
      <c r="N60" s="328"/>
      <c r="O60" s="329"/>
      <c r="R60" s="668">
        <v>45</v>
      </c>
      <c r="S60" s="203">
        <f t="shared" si="0"/>
        <v>30</v>
      </c>
      <c r="T60" s="328"/>
      <c r="U60" s="328"/>
      <c r="V60" s="328"/>
      <c r="W60" s="328"/>
      <c r="X60" s="328"/>
      <c r="Y60" s="328"/>
      <c r="Z60" s="328"/>
      <c r="AA60" s="328"/>
      <c r="AB60" s="329"/>
      <c r="AC60" s="328"/>
      <c r="AD60" s="328"/>
      <c r="AE60" s="328"/>
      <c r="AF60" s="328"/>
      <c r="AG60" s="329"/>
    </row>
    <row r="61" spans="1:33" s="70" customFormat="1" x14ac:dyDescent="0.25">
      <c r="A61" s="125" t="s">
        <v>1622</v>
      </c>
      <c r="B61" s="125" t="s">
        <v>1569</v>
      </c>
      <c r="C61" s="127" t="s">
        <v>1587</v>
      </c>
      <c r="E61" s="668">
        <v>46</v>
      </c>
      <c r="F61" s="328">
        <f t="shared" si="1"/>
        <v>28.5</v>
      </c>
      <c r="G61" s="328"/>
      <c r="H61" s="328"/>
      <c r="I61" s="328"/>
      <c r="J61" s="328"/>
      <c r="K61" s="328"/>
      <c r="L61" s="328"/>
      <c r="M61" s="328"/>
      <c r="N61" s="328"/>
      <c r="O61" s="329"/>
      <c r="R61" s="668">
        <v>46</v>
      </c>
      <c r="S61" s="203">
        <f t="shared" si="0"/>
        <v>30</v>
      </c>
      <c r="T61" s="328"/>
      <c r="U61" s="328"/>
      <c r="V61" s="328"/>
      <c r="W61" s="328"/>
      <c r="X61" s="328"/>
      <c r="Y61" s="328"/>
      <c r="Z61" s="328"/>
      <c r="AA61" s="328"/>
      <c r="AB61" s="329"/>
      <c r="AC61" s="328"/>
      <c r="AD61" s="328"/>
      <c r="AE61" s="328"/>
      <c r="AF61" s="328"/>
      <c r="AG61" s="329"/>
    </row>
    <row r="62" spans="1:33" s="70" customFormat="1" x14ac:dyDescent="0.25">
      <c r="A62" s="125" t="s">
        <v>1622</v>
      </c>
      <c r="B62" s="125" t="s">
        <v>1569</v>
      </c>
      <c r="C62" s="127" t="s">
        <v>1587</v>
      </c>
      <c r="E62" s="668">
        <v>47</v>
      </c>
      <c r="F62" s="328">
        <f t="shared" si="1"/>
        <v>28.5</v>
      </c>
      <c r="G62" s="328"/>
      <c r="H62" s="328"/>
      <c r="I62" s="328"/>
      <c r="J62" s="328"/>
      <c r="K62" s="328"/>
      <c r="L62" s="328"/>
      <c r="M62" s="328"/>
      <c r="N62" s="328"/>
      <c r="O62" s="329"/>
      <c r="R62" s="668">
        <v>47</v>
      </c>
      <c r="S62" s="203">
        <f t="shared" si="0"/>
        <v>30</v>
      </c>
      <c r="T62" s="328"/>
      <c r="U62" s="328"/>
      <c r="V62" s="328"/>
      <c r="W62" s="328"/>
      <c r="X62" s="328"/>
      <c r="Y62" s="328"/>
      <c r="Z62" s="328"/>
      <c r="AA62" s="328"/>
      <c r="AB62" s="329"/>
      <c r="AC62" s="328"/>
      <c r="AD62" s="328"/>
      <c r="AE62" s="328"/>
      <c r="AF62" s="328"/>
      <c r="AG62" s="329"/>
    </row>
    <row r="63" spans="1:33" s="70" customFormat="1" x14ac:dyDescent="0.25">
      <c r="A63" s="125" t="s">
        <v>1622</v>
      </c>
      <c r="B63" s="125" t="s">
        <v>1569</v>
      </c>
      <c r="C63" s="127" t="s">
        <v>1587</v>
      </c>
      <c r="E63" s="668">
        <v>48</v>
      </c>
      <c r="F63" s="328">
        <f t="shared" si="1"/>
        <v>28.5</v>
      </c>
      <c r="G63" s="328"/>
      <c r="H63" s="328"/>
      <c r="I63" s="328"/>
      <c r="J63" s="328"/>
      <c r="K63" s="328"/>
      <c r="L63" s="328"/>
      <c r="M63" s="328"/>
      <c r="N63" s="328"/>
      <c r="O63" s="329"/>
      <c r="R63" s="668">
        <v>48</v>
      </c>
      <c r="S63" s="203">
        <f t="shared" si="0"/>
        <v>30</v>
      </c>
      <c r="T63" s="328"/>
      <c r="U63" s="328"/>
      <c r="V63" s="328"/>
      <c r="W63" s="328"/>
      <c r="X63" s="328"/>
      <c r="Y63" s="328"/>
      <c r="Z63" s="328"/>
      <c r="AA63" s="328"/>
      <c r="AB63" s="329"/>
      <c r="AC63" s="328"/>
      <c r="AD63" s="328"/>
      <c r="AE63" s="328"/>
      <c r="AF63" s="328"/>
      <c r="AG63" s="329"/>
    </row>
    <row r="64" spans="1:33" s="70" customFormat="1" x14ac:dyDescent="0.25">
      <c r="A64" s="125" t="s">
        <v>1622</v>
      </c>
      <c r="B64" s="125" t="s">
        <v>1569</v>
      </c>
      <c r="C64" s="127" t="s">
        <v>1587</v>
      </c>
      <c r="E64" s="668">
        <v>49</v>
      </c>
      <c r="F64" s="328">
        <f t="shared" si="1"/>
        <v>28.5</v>
      </c>
      <c r="G64" s="328"/>
      <c r="H64" s="328"/>
      <c r="I64" s="328"/>
      <c r="J64" s="328"/>
      <c r="K64" s="328"/>
      <c r="L64" s="328"/>
      <c r="M64" s="328"/>
      <c r="N64" s="328"/>
      <c r="O64" s="329"/>
      <c r="R64" s="668">
        <v>49</v>
      </c>
      <c r="S64" s="203">
        <f t="shared" si="0"/>
        <v>30</v>
      </c>
      <c r="T64" s="328"/>
      <c r="U64" s="328"/>
      <c r="V64" s="328"/>
      <c r="W64" s="328"/>
      <c r="X64" s="328"/>
      <c r="Y64" s="328"/>
      <c r="Z64" s="328"/>
      <c r="AA64" s="328"/>
      <c r="AB64" s="329"/>
      <c r="AC64" s="328"/>
      <c r="AD64" s="328"/>
      <c r="AE64" s="328"/>
      <c r="AF64" s="328"/>
      <c r="AG64" s="329"/>
    </row>
    <row r="65" spans="1:33" s="70" customFormat="1" x14ac:dyDescent="0.25">
      <c r="A65" s="125" t="s">
        <v>1622</v>
      </c>
      <c r="B65" s="125" t="s">
        <v>1569</v>
      </c>
      <c r="C65" s="127" t="s">
        <v>1587</v>
      </c>
      <c r="E65" s="668">
        <v>50</v>
      </c>
      <c r="F65" s="328">
        <f t="shared" si="1"/>
        <v>28.5</v>
      </c>
      <c r="G65" s="328"/>
      <c r="H65" s="328"/>
      <c r="I65" s="328"/>
      <c r="J65" s="328"/>
      <c r="K65" s="328"/>
      <c r="L65" s="328"/>
      <c r="M65" s="328"/>
      <c r="N65" s="328"/>
      <c r="O65" s="329"/>
      <c r="R65" s="668">
        <v>50</v>
      </c>
      <c r="S65" s="203">
        <f t="shared" si="0"/>
        <v>30</v>
      </c>
      <c r="T65" s="328"/>
      <c r="U65" s="328"/>
      <c r="V65" s="328"/>
      <c r="W65" s="328"/>
      <c r="X65" s="328"/>
      <c r="Y65" s="328"/>
      <c r="Z65" s="328"/>
      <c r="AA65" s="328"/>
      <c r="AB65" s="329"/>
      <c r="AC65" s="328"/>
      <c r="AD65" s="328"/>
      <c r="AE65" s="328"/>
      <c r="AF65" s="328"/>
      <c r="AG65" s="329"/>
    </row>
    <row r="66" spans="1:33" s="70" customFormat="1" x14ac:dyDescent="0.25">
      <c r="A66" s="125" t="s">
        <v>1622</v>
      </c>
      <c r="B66" s="125" t="s">
        <v>1569</v>
      </c>
      <c r="C66" s="127" t="s">
        <v>1587</v>
      </c>
      <c r="E66" s="668">
        <v>51</v>
      </c>
      <c r="F66" s="328">
        <f t="shared" si="1"/>
        <v>28.5</v>
      </c>
      <c r="G66" s="328"/>
      <c r="H66" s="328"/>
      <c r="I66" s="328"/>
      <c r="J66" s="328"/>
      <c r="K66" s="328"/>
      <c r="L66" s="328"/>
      <c r="M66" s="328"/>
      <c r="N66" s="328"/>
      <c r="O66" s="329"/>
      <c r="R66" s="668">
        <v>51</v>
      </c>
      <c r="S66" s="203">
        <f t="shared" si="0"/>
        <v>30</v>
      </c>
      <c r="T66" s="328"/>
      <c r="U66" s="328"/>
      <c r="V66" s="328"/>
      <c r="W66" s="328"/>
      <c r="X66" s="328"/>
      <c r="Y66" s="328"/>
      <c r="Z66" s="328"/>
      <c r="AA66" s="328"/>
      <c r="AB66" s="329"/>
      <c r="AC66" s="328"/>
      <c r="AD66" s="328"/>
      <c r="AE66" s="328"/>
      <c r="AF66" s="328"/>
      <c r="AG66" s="329"/>
    </row>
    <row r="67" spans="1:33" s="70" customFormat="1" x14ac:dyDescent="0.25">
      <c r="A67" s="125" t="s">
        <v>1622</v>
      </c>
      <c r="B67" s="125" t="s">
        <v>1569</v>
      </c>
      <c r="C67" s="127" t="s">
        <v>1587</v>
      </c>
      <c r="E67" s="668">
        <v>52</v>
      </c>
      <c r="F67" s="328">
        <f t="shared" si="1"/>
        <v>28.5</v>
      </c>
      <c r="G67" s="328"/>
      <c r="H67" s="328"/>
      <c r="I67" s="328"/>
      <c r="J67" s="328"/>
      <c r="K67" s="328"/>
      <c r="L67" s="328"/>
      <c r="M67" s="328"/>
      <c r="N67" s="328"/>
      <c r="O67" s="329"/>
      <c r="R67" s="668">
        <v>52</v>
      </c>
      <c r="S67" s="203">
        <f t="shared" si="0"/>
        <v>30</v>
      </c>
      <c r="T67" s="328"/>
      <c r="U67" s="328"/>
      <c r="V67" s="328"/>
      <c r="W67" s="328"/>
      <c r="X67" s="328"/>
      <c r="Y67" s="328"/>
      <c r="Z67" s="328"/>
      <c r="AA67" s="328"/>
      <c r="AB67" s="329"/>
      <c r="AC67" s="328"/>
      <c r="AD67" s="328"/>
      <c r="AE67" s="328"/>
      <c r="AF67" s="328"/>
      <c r="AG67" s="329"/>
    </row>
    <row r="68" spans="1:33" s="70" customFormat="1" x14ac:dyDescent="0.25">
      <c r="A68" s="125" t="s">
        <v>1622</v>
      </c>
      <c r="B68" s="125" t="s">
        <v>1569</v>
      </c>
      <c r="C68" s="127" t="s">
        <v>1587</v>
      </c>
      <c r="E68" s="668">
        <v>53</v>
      </c>
      <c r="F68" s="328">
        <f t="shared" si="1"/>
        <v>28.5</v>
      </c>
      <c r="G68" s="328"/>
      <c r="H68" s="328"/>
      <c r="I68" s="328"/>
      <c r="J68" s="328"/>
      <c r="K68" s="328"/>
      <c r="L68" s="328"/>
      <c r="M68" s="328"/>
      <c r="N68" s="328"/>
      <c r="O68" s="329"/>
      <c r="R68" s="668">
        <v>53</v>
      </c>
      <c r="S68" s="203">
        <f t="shared" si="0"/>
        <v>30</v>
      </c>
      <c r="T68" s="328"/>
      <c r="U68" s="328"/>
      <c r="V68" s="328"/>
      <c r="W68" s="328"/>
      <c r="X68" s="328"/>
      <c r="Y68" s="328"/>
      <c r="Z68" s="328"/>
      <c r="AA68" s="328"/>
      <c r="AB68" s="329"/>
      <c r="AC68" s="328"/>
      <c r="AD68" s="328"/>
      <c r="AE68" s="328"/>
      <c r="AF68" s="328"/>
      <c r="AG68" s="329"/>
    </row>
    <row r="69" spans="1:33" s="70" customFormat="1" x14ac:dyDescent="0.25">
      <c r="A69" s="125" t="s">
        <v>1622</v>
      </c>
      <c r="B69" s="125" t="s">
        <v>1569</v>
      </c>
      <c r="C69" s="127" t="s">
        <v>1587</v>
      </c>
      <c r="E69" s="668">
        <v>54</v>
      </c>
      <c r="F69" s="328">
        <f t="shared" si="1"/>
        <v>28.5</v>
      </c>
      <c r="G69" s="328"/>
      <c r="H69" s="328"/>
      <c r="I69" s="328"/>
      <c r="J69" s="328"/>
      <c r="K69" s="328"/>
      <c r="L69" s="328"/>
      <c r="M69" s="328"/>
      <c r="N69" s="328"/>
      <c r="O69" s="329"/>
      <c r="R69" s="668"/>
      <c r="S69" s="203"/>
      <c r="T69" s="328"/>
      <c r="U69" s="328"/>
      <c r="V69" s="328"/>
      <c r="W69" s="328"/>
      <c r="X69" s="328"/>
      <c r="Y69" s="328"/>
      <c r="Z69" s="328"/>
      <c r="AA69" s="328"/>
      <c r="AB69" s="329"/>
      <c r="AC69" s="328"/>
      <c r="AD69" s="328"/>
      <c r="AE69" s="328"/>
      <c r="AF69" s="328"/>
      <c r="AG69" s="329"/>
    </row>
    <row r="70" spans="1:33" s="70" customFormat="1" x14ac:dyDescent="0.25">
      <c r="A70" s="125" t="s">
        <v>1622</v>
      </c>
      <c r="B70" s="125" t="s">
        <v>1569</v>
      </c>
      <c r="C70" s="127" t="s">
        <v>1587</v>
      </c>
      <c r="E70" s="668">
        <v>55</v>
      </c>
      <c r="F70" s="328">
        <f t="shared" si="1"/>
        <v>28.5</v>
      </c>
      <c r="G70" s="328"/>
      <c r="H70" s="328"/>
      <c r="I70" s="328"/>
      <c r="J70" s="328"/>
      <c r="K70" s="328"/>
      <c r="L70" s="328"/>
      <c r="M70" s="328"/>
      <c r="N70" s="328"/>
      <c r="O70" s="329"/>
      <c r="R70" s="668"/>
      <c r="S70" s="203"/>
      <c r="T70" s="328"/>
      <c r="U70" s="328"/>
      <c r="V70" s="328"/>
      <c r="W70" s="328"/>
      <c r="X70" s="328"/>
      <c r="Y70" s="328"/>
      <c r="Z70" s="328"/>
      <c r="AA70" s="328"/>
      <c r="AB70" s="329"/>
      <c r="AC70" s="328"/>
      <c r="AD70" s="328"/>
      <c r="AE70" s="328"/>
      <c r="AF70" s="328"/>
      <c r="AG70" s="329"/>
    </row>
    <row r="71" spans="1:33" s="70" customFormat="1" x14ac:dyDescent="0.25">
      <c r="A71" s="125" t="s">
        <v>1622</v>
      </c>
      <c r="B71" s="125" t="s">
        <v>1569</v>
      </c>
      <c r="C71" s="127" t="s">
        <v>1587</v>
      </c>
      <c r="E71" s="668">
        <v>56</v>
      </c>
      <c r="F71" s="328">
        <f t="shared" si="1"/>
        <v>28.5</v>
      </c>
      <c r="G71" s="328"/>
      <c r="H71" s="328"/>
      <c r="I71" s="328"/>
      <c r="J71" s="328"/>
      <c r="K71" s="328"/>
      <c r="L71" s="328"/>
      <c r="M71" s="328"/>
      <c r="N71" s="328"/>
      <c r="O71" s="329"/>
      <c r="R71" s="668"/>
      <c r="S71" s="203"/>
      <c r="T71" s="328"/>
      <c r="U71" s="328"/>
      <c r="V71" s="328"/>
      <c r="W71" s="328"/>
      <c r="X71" s="328"/>
      <c r="Y71" s="328"/>
      <c r="Z71" s="328"/>
      <c r="AA71" s="328"/>
      <c r="AB71" s="329"/>
      <c r="AC71" s="328"/>
      <c r="AD71" s="328"/>
      <c r="AE71" s="328"/>
      <c r="AF71" s="328"/>
      <c r="AG71" s="329"/>
    </row>
    <row r="72" spans="1:33" s="70" customFormat="1" x14ac:dyDescent="0.25">
      <c r="A72" s="125" t="s">
        <v>1622</v>
      </c>
      <c r="B72" s="125" t="s">
        <v>1569</v>
      </c>
      <c r="C72" s="127" t="s">
        <v>1587</v>
      </c>
      <c r="E72" s="668">
        <v>57</v>
      </c>
      <c r="F72" s="328">
        <f t="shared" si="1"/>
        <v>28.5</v>
      </c>
      <c r="G72" s="328"/>
      <c r="H72" s="328"/>
      <c r="I72" s="328"/>
      <c r="J72" s="328"/>
      <c r="K72" s="328"/>
      <c r="L72" s="328"/>
      <c r="M72" s="328"/>
      <c r="N72" s="328"/>
      <c r="O72" s="329"/>
      <c r="R72" s="668"/>
      <c r="S72" s="203"/>
      <c r="T72" s="328"/>
      <c r="U72" s="328"/>
      <c r="V72" s="328"/>
      <c r="W72" s="328"/>
      <c r="X72" s="328"/>
      <c r="Y72" s="328"/>
      <c r="Z72" s="328"/>
      <c r="AA72" s="328"/>
      <c r="AB72" s="329"/>
      <c r="AC72" s="328"/>
      <c r="AD72" s="328"/>
      <c r="AE72" s="328"/>
      <c r="AF72" s="328"/>
      <c r="AG72" s="329"/>
    </row>
    <row r="73" spans="1:33" s="70" customFormat="1" x14ac:dyDescent="0.25">
      <c r="A73" s="125" t="s">
        <v>1622</v>
      </c>
      <c r="B73" s="125" t="s">
        <v>1569</v>
      </c>
      <c r="C73" s="127" t="s">
        <v>1587</v>
      </c>
      <c r="E73" s="668">
        <v>58</v>
      </c>
      <c r="F73" s="328">
        <f t="shared" si="1"/>
        <v>28.5</v>
      </c>
      <c r="G73" s="328"/>
      <c r="H73" s="328"/>
      <c r="I73" s="328"/>
      <c r="J73" s="328"/>
      <c r="K73" s="328"/>
      <c r="L73" s="328"/>
      <c r="M73" s="328"/>
      <c r="N73" s="328"/>
      <c r="O73" s="329"/>
      <c r="R73" s="668"/>
      <c r="S73" s="203"/>
      <c r="T73" s="328"/>
      <c r="U73" s="328"/>
      <c r="V73" s="328"/>
      <c r="W73" s="328"/>
      <c r="X73" s="328"/>
      <c r="Y73" s="328"/>
      <c r="Z73" s="328"/>
      <c r="AA73" s="328"/>
      <c r="AB73" s="329"/>
      <c r="AC73" s="328"/>
      <c r="AD73" s="328"/>
      <c r="AE73" s="328"/>
      <c r="AF73" s="328"/>
      <c r="AG73" s="329"/>
    </row>
    <row r="74" spans="1:33" s="70" customFormat="1" x14ac:dyDescent="0.25">
      <c r="A74" s="125" t="s">
        <v>1622</v>
      </c>
      <c r="B74" s="125" t="s">
        <v>1569</v>
      </c>
      <c r="C74" s="127" t="s">
        <v>1587</v>
      </c>
      <c r="E74" s="668">
        <v>59</v>
      </c>
      <c r="F74" s="328">
        <f t="shared" si="1"/>
        <v>28.5</v>
      </c>
      <c r="G74" s="328"/>
      <c r="H74" s="328"/>
      <c r="I74" s="328"/>
      <c r="J74" s="328"/>
      <c r="K74" s="328"/>
      <c r="L74" s="328"/>
      <c r="M74" s="328"/>
      <c r="N74" s="328"/>
      <c r="O74" s="329"/>
      <c r="R74" s="668"/>
      <c r="S74" s="203"/>
      <c r="T74" s="328"/>
      <c r="U74" s="328"/>
      <c r="V74" s="328"/>
      <c r="W74" s="328"/>
      <c r="X74" s="328"/>
      <c r="Y74" s="328"/>
      <c r="Z74" s="328"/>
      <c r="AA74" s="328"/>
      <c r="AB74" s="329"/>
      <c r="AC74" s="328"/>
      <c r="AD74" s="328"/>
      <c r="AE74" s="328"/>
      <c r="AF74" s="328"/>
      <c r="AG74" s="329"/>
    </row>
    <row r="75" spans="1:33" s="70" customFormat="1" x14ac:dyDescent="0.25">
      <c r="A75" s="125" t="s">
        <v>1622</v>
      </c>
      <c r="B75" s="125" t="s">
        <v>1569</v>
      </c>
      <c r="C75" s="127" t="s">
        <v>1587</v>
      </c>
      <c r="E75" s="668">
        <v>60</v>
      </c>
      <c r="F75" s="328">
        <f t="shared" si="1"/>
        <v>28.5</v>
      </c>
      <c r="G75" s="328"/>
      <c r="H75" s="328"/>
      <c r="I75" s="328"/>
      <c r="J75" s="328"/>
      <c r="K75" s="328"/>
      <c r="L75" s="328"/>
      <c r="M75" s="328"/>
      <c r="N75" s="328"/>
      <c r="O75" s="329"/>
      <c r="R75" s="668"/>
      <c r="S75" s="203"/>
      <c r="T75" s="328"/>
      <c r="U75" s="328"/>
      <c r="V75" s="328"/>
      <c r="W75" s="328"/>
      <c r="X75" s="328"/>
      <c r="Y75" s="328"/>
      <c r="Z75" s="328"/>
      <c r="AA75" s="328"/>
      <c r="AB75" s="329"/>
      <c r="AC75" s="328"/>
      <c r="AD75" s="328"/>
      <c r="AE75" s="328"/>
      <c r="AF75" s="328"/>
      <c r="AG75" s="329"/>
    </row>
    <row r="76" spans="1:33" s="70" customFormat="1" x14ac:dyDescent="0.25">
      <c r="A76" s="125" t="s">
        <v>1622</v>
      </c>
      <c r="B76" s="125" t="s">
        <v>1569</v>
      </c>
      <c r="C76" s="127" t="s">
        <v>1587</v>
      </c>
      <c r="E76" s="668">
        <v>61</v>
      </c>
      <c r="F76" s="328">
        <f t="shared" si="1"/>
        <v>28.5</v>
      </c>
      <c r="G76" s="328"/>
      <c r="H76" s="328"/>
      <c r="I76" s="328"/>
      <c r="J76" s="328"/>
      <c r="K76" s="328"/>
      <c r="L76" s="328"/>
      <c r="M76" s="328"/>
      <c r="N76" s="328"/>
      <c r="O76" s="329"/>
      <c r="R76" s="668"/>
      <c r="S76" s="203"/>
      <c r="T76" s="328"/>
      <c r="U76" s="328"/>
      <c r="V76" s="328"/>
      <c r="W76" s="328"/>
      <c r="X76" s="328"/>
      <c r="Y76" s="328"/>
      <c r="Z76" s="328"/>
      <c r="AA76" s="328"/>
      <c r="AB76" s="329"/>
      <c r="AC76" s="328"/>
      <c r="AD76" s="328"/>
      <c r="AE76" s="328"/>
      <c r="AF76" s="328"/>
      <c r="AG76" s="329"/>
    </row>
    <row r="77" spans="1:33" s="70" customFormat="1" x14ac:dyDescent="0.25">
      <c r="A77" s="125" t="s">
        <v>1622</v>
      </c>
      <c r="B77" s="125" t="s">
        <v>1569</v>
      </c>
      <c r="C77" s="127" t="s">
        <v>1587</v>
      </c>
      <c r="E77" s="668">
        <v>62</v>
      </c>
      <c r="F77" s="328">
        <f t="shared" si="1"/>
        <v>28.5</v>
      </c>
      <c r="G77" s="328"/>
      <c r="H77" s="328"/>
      <c r="I77" s="328"/>
      <c r="J77" s="328"/>
      <c r="K77" s="328"/>
      <c r="L77" s="328"/>
      <c r="M77" s="328"/>
      <c r="N77" s="328"/>
      <c r="O77" s="329"/>
      <c r="R77" s="668"/>
      <c r="S77" s="203"/>
      <c r="T77" s="328"/>
      <c r="U77" s="328"/>
      <c r="V77" s="328"/>
      <c r="W77" s="328"/>
      <c r="X77" s="328"/>
      <c r="Y77" s="328"/>
      <c r="Z77" s="328"/>
      <c r="AA77" s="328"/>
      <c r="AB77" s="329"/>
      <c r="AC77" s="328"/>
      <c r="AD77" s="328"/>
      <c r="AE77" s="328"/>
      <c r="AF77" s="328"/>
      <c r="AG77" s="329"/>
    </row>
    <row r="78" spans="1:33" s="70" customFormat="1" x14ac:dyDescent="0.25">
      <c r="A78" s="125" t="s">
        <v>1622</v>
      </c>
      <c r="B78" s="125" t="s">
        <v>1569</v>
      </c>
      <c r="C78" s="127" t="s">
        <v>1587</v>
      </c>
      <c r="E78" s="668">
        <v>63</v>
      </c>
      <c r="F78" s="328">
        <f t="shared" si="1"/>
        <v>28.5</v>
      </c>
      <c r="G78" s="328"/>
      <c r="H78" s="328"/>
      <c r="I78" s="328"/>
      <c r="J78" s="328"/>
      <c r="K78" s="328"/>
      <c r="L78" s="328"/>
      <c r="M78" s="328"/>
      <c r="N78" s="328"/>
      <c r="O78" s="329"/>
      <c r="R78" s="668"/>
      <c r="S78" s="203"/>
      <c r="T78" s="328"/>
      <c r="U78" s="328"/>
      <c r="V78" s="328"/>
      <c r="W78" s="328"/>
      <c r="X78" s="328"/>
      <c r="Y78" s="328"/>
      <c r="Z78" s="328"/>
      <c r="AA78" s="328"/>
      <c r="AB78" s="329"/>
      <c r="AC78" s="328"/>
      <c r="AD78" s="328"/>
      <c r="AE78" s="328"/>
      <c r="AF78" s="328"/>
      <c r="AG78" s="329"/>
    </row>
    <row r="79" spans="1:33" s="70" customFormat="1" x14ac:dyDescent="0.25">
      <c r="A79" s="125" t="s">
        <v>1622</v>
      </c>
      <c r="B79" s="125" t="s">
        <v>1569</v>
      </c>
      <c r="C79" s="127" t="s">
        <v>1587</v>
      </c>
      <c r="E79" s="668">
        <v>64</v>
      </c>
      <c r="F79" s="328">
        <f t="shared" si="1"/>
        <v>28.5</v>
      </c>
      <c r="G79" s="328"/>
      <c r="H79" s="328"/>
      <c r="I79" s="328"/>
      <c r="J79" s="328"/>
      <c r="K79" s="328"/>
      <c r="L79" s="328"/>
      <c r="M79" s="328"/>
      <c r="N79" s="328"/>
      <c r="O79" s="329"/>
      <c r="R79" s="668"/>
      <c r="S79" s="203"/>
      <c r="T79" s="328"/>
      <c r="U79" s="328"/>
      <c r="V79" s="328"/>
      <c r="W79" s="328"/>
      <c r="X79" s="328"/>
      <c r="Y79" s="328"/>
      <c r="Z79" s="328"/>
      <c r="AA79" s="328"/>
      <c r="AB79" s="329"/>
      <c r="AC79" s="328"/>
      <c r="AD79" s="328"/>
      <c r="AE79" s="328"/>
      <c r="AF79" s="328"/>
      <c r="AG79" s="329"/>
    </row>
    <row r="80" spans="1:33" s="70" customFormat="1" x14ac:dyDescent="0.25">
      <c r="A80" s="125" t="s">
        <v>1622</v>
      </c>
      <c r="B80" s="125" t="s">
        <v>1569</v>
      </c>
      <c r="C80" s="127" t="s">
        <v>1587</v>
      </c>
      <c r="E80" s="668">
        <v>65</v>
      </c>
      <c r="F80" s="328">
        <f t="shared" si="1"/>
        <v>28.5</v>
      </c>
      <c r="G80" s="328"/>
      <c r="H80" s="328"/>
      <c r="I80" s="328"/>
      <c r="J80" s="328"/>
      <c r="K80" s="328"/>
      <c r="L80" s="328"/>
      <c r="M80" s="328"/>
      <c r="N80" s="328"/>
      <c r="O80" s="329"/>
      <c r="R80" s="668"/>
      <c r="S80" s="203"/>
      <c r="T80" s="328"/>
      <c r="U80" s="328"/>
      <c r="V80" s="328"/>
      <c r="W80" s="328"/>
      <c r="X80" s="328"/>
      <c r="Y80" s="328"/>
      <c r="Z80" s="328"/>
      <c r="AA80" s="328"/>
      <c r="AB80" s="329"/>
      <c r="AC80" s="328"/>
      <c r="AD80" s="328"/>
      <c r="AE80" s="328"/>
      <c r="AF80" s="328"/>
      <c r="AG80" s="329"/>
    </row>
    <row r="81" spans="1:33" s="70" customFormat="1" x14ac:dyDescent="0.25">
      <c r="A81" s="125" t="s">
        <v>1622</v>
      </c>
      <c r="B81" s="125" t="s">
        <v>1569</v>
      </c>
      <c r="C81" s="127" t="s">
        <v>1587</v>
      </c>
      <c r="E81" s="668">
        <v>66</v>
      </c>
      <c r="F81" s="328">
        <f t="shared" si="1"/>
        <v>28.5</v>
      </c>
      <c r="G81" s="328"/>
      <c r="H81" s="328"/>
      <c r="I81" s="328"/>
      <c r="J81" s="328"/>
      <c r="K81" s="328"/>
      <c r="L81" s="328"/>
      <c r="M81" s="328"/>
      <c r="N81" s="328"/>
      <c r="O81" s="329"/>
      <c r="R81" s="668"/>
      <c r="S81" s="203"/>
      <c r="T81" s="328"/>
      <c r="U81" s="328"/>
      <c r="V81" s="328"/>
      <c r="W81" s="328"/>
      <c r="X81" s="328"/>
      <c r="Y81" s="328"/>
      <c r="Z81" s="328"/>
      <c r="AA81" s="328"/>
      <c r="AB81" s="329"/>
      <c r="AC81" s="328"/>
      <c r="AD81" s="328"/>
      <c r="AE81" s="328"/>
      <c r="AF81" s="328"/>
      <c r="AG81" s="329"/>
    </row>
    <row r="82" spans="1:33" s="70" customFormat="1" x14ac:dyDescent="0.25">
      <c r="A82" s="125" t="s">
        <v>1622</v>
      </c>
      <c r="B82" s="125" t="s">
        <v>1569</v>
      </c>
      <c r="C82" s="127" t="s">
        <v>1587</v>
      </c>
      <c r="E82" s="668">
        <v>67</v>
      </c>
      <c r="F82" s="328">
        <f t="shared" si="1"/>
        <v>28.5</v>
      </c>
      <c r="G82" s="328"/>
      <c r="H82" s="328"/>
      <c r="I82" s="328"/>
      <c r="J82" s="328"/>
      <c r="K82" s="328"/>
      <c r="L82" s="328"/>
      <c r="M82" s="328"/>
      <c r="N82" s="328"/>
      <c r="O82" s="329"/>
      <c r="R82" s="668"/>
      <c r="S82" s="203"/>
      <c r="T82" s="328"/>
      <c r="U82" s="328"/>
      <c r="V82" s="328"/>
      <c r="W82" s="328"/>
      <c r="X82" s="328"/>
      <c r="Y82" s="328"/>
      <c r="Z82" s="328"/>
      <c r="AA82" s="328"/>
      <c r="AB82" s="329"/>
      <c r="AC82" s="328"/>
      <c r="AD82" s="328"/>
      <c r="AE82" s="328"/>
      <c r="AF82" s="328"/>
      <c r="AG82" s="329"/>
    </row>
    <row r="83" spans="1:33" s="70" customFormat="1" x14ac:dyDescent="0.25">
      <c r="A83" s="125" t="s">
        <v>1622</v>
      </c>
      <c r="B83" s="125" t="s">
        <v>1569</v>
      </c>
      <c r="C83" s="127" t="s">
        <v>1587</v>
      </c>
      <c r="E83" s="668">
        <v>68</v>
      </c>
      <c r="F83" s="328">
        <f t="shared" si="1"/>
        <v>28.5</v>
      </c>
      <c r="G83" s="328"/>
      <c r="H83" s="328"/>
      <c r="I83" s="328"/>
      <c r="J83" s="328"/>
      <c r="K83" s="328"/>
      <c r="L83" s="328"/>
      <c r="M83" s="328"/>
      <c r="N83" s="328"/>
      <c r="O83" s="329"/>
      <c r="R83" s="668"/>
      <c r="S83" s="203"/>
      <c r="T83" s="328"/>
      <c r="U83" s="328"/>
      <c r="V83" s="328"/>
      <c r="W83" s="328"/>
      <c r="X83" s="328"/>
      <c r="Y83" s="328"/>
      <c r="Z83" s="328"/>
      <c r="AA83" s="328"/>
      <c r="AB83" s="329"/>
      <c r="AC83" s="328"/>
      <c r="AD83" s="328"/>
      <c r="AE83" s="328"/>
      <c r="AF83" s="328"/>
      <c r="AG83" s="329"/>
    </row>
    <row r="84" spans="1:33" s="70" customFormat="1" x14ac:dyDescent="0.25">
      <c r="A84" s="125" t="s">
        <v>1622</v>
      </c>
      <c r="B84" s="125" t="s">
        <v>1569</v>
      </c>
      <c r="C84" s="127" t="s">
        <v>1587</v>
      </c>
      <c r="E84" s="668">
        <v>69</v>
      </c>
      <c r="F84" s="328">
        <f t="shared" si="1"/>
        <v>28.5</v>
      </c>
      <c r="G84" s="328"/>
      <c r="H84" s="328"/>
      <c r="I84" s="328"/>
      <c r="J84" s="328"/>
      <c r="K84" s="328"/>
      <c r="L84" s="328"/>
      <c r="M84" s="328"/>
      <c r="N84" s="328"/>
      <c r="O84" s="329"/>
      <c r="R84" s="668"/>
      <c r="S84" s="203"/>
      <c r="T84" s="328"/>
      <c r="U84" s="328"/>
      <c r="V84" s="328"/>
      <c r="W84" s="328"/>
      <c r="X84" s="328"/>
      <c r="Y84" s="328"/>
      <c r="Z84" s="328"/>
      <c r="AA84" s="328"/>
      <c r="AB84" s="329"/>
      <c r="AC84" s="328"/>
      <c r="AD84" s="328"/>
      <c r="AE84" s="328"/>
      <c r="AF84" s="328"/>
      <c r="AG84" s="329"/>
    </row>
    <row r="85" spans="1:33" s="70" customFormat="1" x14ac:dyDescent="0.25">
      <c r="A85" s="125" t="s">
        <v>1622</v>
      </c>
      <c r="B85" s="125" t="s">
        <v>1569</v>
      </c>
      <c r="C85" s="127" t="s">
        <v>1587</v>
      </c>
      <c r="E85" s="668">
        <v>70</v>
      </c>
      <c r="F85" s="328">
        <f t="shared" si="1"/>
        <v>28.5</v>
      </c>
      <c r="G85" s="328"/>
      <c r="H85" s="328"/>
      <c r="I85" s="328"/>
      <c r="J85" s="328"/>
      <c r="K85" s="328"/>
      <c r="L85" s="328"/>
      <c r="M85" s="328"/>
      <c r="N85" s="328"/>
      <c r="O85" s="329"/>
      <c r="R85" s="668"/>
      <c r="S85" s="203"/>
      <c r="T85" s="328"/>
      <c r="U85" s="328"/>
      <c r="V85" s="328"/>
      <c r="W85" s="328"/>
      <c r="X85" s="328"/>
      <c r="Y85" s="328"/>
      <c r="Z85" s="328"/>
      <c r="AA85" s="328"/>
      <c r="AB85" s="329"/>
      <c r="AC85" s="328"/>
      <c r="AD85" s="328"/>
      <c r="AE85" s="328"/>
      <c r="AF85" s="328"/>
      <c r="AG85" s="329"/>
    </row>
    <row r="86" spans="1:33" s="70" customFormat="1" x14ac:dyDescent="0.25">
      <c r="A86" s="125" t="s">
        <v>1622</v>
      </c>
      <c r="B86" s="125" t="s">
        <v>1569</v>
      </c>
      <c r="C86" s="127" t="s">
        <v>1587</v>
      </c>
      <c r="E86" s="668">
        <v>71</v>
      </c>
      <c r="F86" s="328">
        <f t="shared" si="1"/>
        <v>28.5</v>
      </c>
      <c r="G86" s="328"/>
      <c r="H86" s="328"/>
      <c r="I86" s="328"/>
      <c r="J86" s="328"/>
      <c r="K86" s="328"/>
      <c r="L86" s="328"/>
      <c r="M86" s="328"/>
      <c r="N86" s="328"/>
      <c r="O86" s="329"/>
      <c r="R86" s="668"/>
      <c r="S86" s="203"/>
      <c r="T86" s="328"/>
      <c r="U86" s="328"/>
      <c r="V86" s="328"/>
      <c r="W86" s="328"/>
      <c r="X86" s="328"/>
      <c r="Y86" s="328"/>
      <c r="Z86" s="328"/>
      <c r="AA86" s="328"/>
      <c r="AB86" s="329"/>
      <c r="AC86" s="328"/>
      <c r="AD86" s="328"/>
      <c r="AE86" s="328"/>
      <c r="AF86" s="328"/>
      <c r="AG86" s="329"/>
    </row>
    <row r="87" spans="1:33" s="70" customFormat="1" x14ac:dyDescent="0.25">
      <c r="A87" s="125" t="s">
        <v>1622</v>
      </c>
      <c r="B87" s="125" t="s">
        <v>1569</v>
      </c>
      <c r="C87" s="127" t="s">
        <v>1587</v>
      </c>
      <c r="E87" s="668">
        <v>72</v>
      </c>
      <c r="F87" s="328">
        <f t="shared" si="1"/>
        <v>28.5</v>
      </c>
      <c r="G87" s="328"/>
      <c r="H87" s="328"/>
      <c r="I87" s="328"/>
      <c r="J87" s="328"/>
      <c r="K87" s="328"/>
      <c r="L87" s="328"/>
      <c r="M87" s="328"/>
      <c r="N87" s="328"/>
      <c r="O87" s="329"/>
      <c r="R87" s="668"/>
      <c r="S87" s="203"/>
      <c r="T87" s="328"/>
      <c r="U87" s="328"/>
      <c r="V87" s="328"/>
      <c r="W87" s="328"/>
      <c r="X87" s="328"/>
      <c r="Y87" s="328"/>
      <c r="Z87" s="328"/>
      <c r="AA87" s="328"/>
      <c r="AB87" s="329"/>
      <c r="AC87" s="328"/>
      <c r="AD87" s="328"/>
      <c r="AE87" s="328"/>
      <c r="AF87" s="328"/>
      <c r="AG87" s="329"/>
    </row>
    <row r="88" spans="1:33" s="70" customFormat="1" x14ac:dyDescent="0.25">
      <c r="A88" s="125" t="s">
        <v>1622</v>
      </c>
      <c r="B88" s="125" t="s">
        <v>1569</v>
      </c>
      <c r="C88" s="127" t="s">
        <v>1587</v>
      </c>
      <c r="E88" s="668">
        <v>73</v>
      </c>
      <c r="F88" s="328">
        <f t="shared" si="1"/>
        <v>28.5</v>
      </c>
      <c r="G88" s="328"/>
      <c r="H88" s="328"/>
      <c r="I88" s="328"/>
      <c r="J88" s="328"/>
      <c r="K88" s="328"/>
      <c r="L88" s="328"/>
      <c r="M88" s="328"/>
      <c r="N88" s="328"/>
      <c r="O88" s="329"/>
      <c r="R88" s="668"/>
      <c r="S88" s="203"/>
      <c r="T88" s="328"/>
      <c r="U88" s="328"/>
      <c r="V88" s="328"/>
      <c r="W88" s="328"/>
      <c r="X88" s="328"/>
      <c r="Y88" s="328"/>
      <c r="Z88" s="328"/>
      <c r="AA88" s="328"/>
      <c r="AB88" s="329"/>
      <c r="AC88" s="328"/>
      <c r="AD88" s="328"/>
      <c r="AE88" s="328"/>
      <c r="AF88" s="328"/>
      <c r="AG88" s="329"/>
    </row>
    <row r="89" spans="1:33" s="70" customFormat="1" x14ac:dyDescent="0.25">
      <c r="A89" s="125" t="s">
        <v>1622</v>
      </c>
      <c r="B89" s="125" t="s">
        <v>1569</v>
      </c>
      <c r="C89" s="127" t="s">
        <v>1587</v>
      </c>
      <c r="E89" s="668">
        <v>74</v>
      </c>
      <c r="F89" s="328">
        <f t="shared" si="1"/>
        <v>28.5</v>
      </c>
      <c r="G89" s="328"/>
      <c r="H89" s="328"/>
      <c r="I89" s="328"/>
      <c r="J89" s="328"/>
      <c r="K89" s="328"/>
      <c r="L89" s="328"/>
      <c r="M89" s="328"/>
      <c r="N89" s="328"/>
      <c r="O89" s="329"/>
      <c r="R89" s="668"/>
      <c r="S89" s="203"/>
      <c r="T89" s="328"/>
      <c r="U89" s="328"/>
      <c r="V89" s="328"/>
      <c r="W89" s="328"/>
      <c r="X89" s="328"/>
      <c r="Y89" s="328"/>
      <c r="Z89" s="328"/>
      <c r="AA89" s="328"/>
      <c r="AB89" s="329"/>
      <c r="AC89" s="328"/>
      <c r="AD89" s="328"/>
      <c r="AE89" s="328"/>
      <c r="AF89" s="328"/>
      <c r="AG89" s="329"/>
    </row>
    <row r="90" spans="1:33" s="70" customFormat="1" ht="15.75" thickBot="1" x14ac:dyDescent="0.3">
      <c r="A90" s="125" t="s">
        <v>916</v>
      </c>
      <c r="B90" s="125"/>
      <c r="C90" s="127"/>
      <c r="E90" s="669">
        <v>75</v>
      </c>
      <c r="F90" s="205">
        <f>F89</f>
        <v>28.5</v>
      </c>
      <c r="G90" s="205"/>
      <c r="H90" s="205"/>
      <c r="I90" s="205"/>
      <c r="J90" s="205"/>
      <c r="K90" s="205"/>
      <c r="L90" s="205"/>
      <c r="M90" s="205"/>
      <c r="N90" s="205"/>
      <c r="O90" s="206"/>
      <c r="R90" s="669"/>
      <c r="S90" s="205"/>
      <c r="T90" s="205"/>
      <c r="U90" s="205"/>
      <c r="V90" s="205"/>
      <c r="W90" s="205"/>
      <c r="X90" s="205"/>
      <c r="Y90" s="205"/>
      <c r="Z90" s="205"/>
      <c r="AA90" s="205"/>
      <c r="AB90" s="206"/>
      <c r="AC90" s="205"/>
      <c r="AD90" s="205"/>
      <c r="AE90" s="205"/>
      <c r="AF90" s="205"/>
      <c r="AG90" s="206"/>
    </row>
    <row r="91" spans="1:33" s="70" customFormat="1" x14ac:dyDescent="0.25">
      <c r="A91" s="125" t="s">
        <v>916</v>
      </c>
      <c r="B91" s="125"/>
      <c r="C91" s="127"/>
    </row>
    <row r="92" spans="1:33" s="70" customFormat="1" ht="15.75" thickBot="1" x14ac:dyDescent="0.3">
      <c r="A92" s="125" t="s">
        <v>916</v>
      </c>
      <c r="B92" s="125"/>
      <c r="C92" s="127"/>
      <c r="E92" s="135" t="s">
        <v>497</v>
      </c>
      <c r="F92" s="135"/>
      <c r="G92" s="670" t="s">
        <v>499</v>
      </c>
      <c r="H92" s="670"/>
      <c r="I92" s="670"/>
      <c r="J92" s="670"/>
      <c r="K92" s="136" t="s">
        <v>486</v>
      </c>
      <c r="L92" s="207"/>
      <c r="M92" s="68" t="s">
        <v>421</v>
      </c>
    </row>
    <row r="93" spans="1:33" x14ac:dyDescent="0.25">
      <c r="A93" s="125" t="s">
        <v>916</v>
      </c>
      <c r="E93" s="135" t="s">
        <v>498</v>
      </c>
      <c r="F93" s="135"/>
      <c r="G93" s="671" t="s">
        <v>500</v>
      </c>
      <c r="H93" s="671"/>
      <c r="I93" s="671"/>
      <c r="J93" s="671"/>
      <c r="K93" s="136"/>
      <c r="L93" s="69"/>
      <c r="M93" s="66"/>
      <c r="R93" s="331" t="s">
        <v>1592</v>
      </c>
      <c r="S93" s="331"/>
      <c r="T93" s="331"/>
      <c r="U93" s="331"/>
      <c r="V93" s="331"/>
      <c r="W93" s="331"/>
    </row>
    <row r="94" spans="1:33" x14ac:dyDescent="0.25">
      <c r="A94" s="125" t="s">
        <v>916</v>
      </c>
      <c r="E94" s="70"/>
      <c r="F94" s="70"/>
      <c r="G94" s="70"/>
      <c r="H94" s="70"/>
      <c r="I94" s="70"/>
      <c r="J94" s="70"/>
      <c r="K94" s="70"/>
      <c r="L94" s="70"/>
    </row>
    <row r="95" spans="1:33" ht="15.75" thickBot="1" x14ac:dyDescent="0.3">
      <c r="A95" s="125" t="s">
        <v>916</v>
      </c>
      <c r="B95" s="90" t="s">
        <v>1573</v>
      </c>
      <c r="C95" s="89" t="s">
        <v>1578</v>
      </c>
      <c r="E95" s="135" t="s">
        <v>501</v>
      </c>
      <c r="F95" s="135"/>
      <c r="G95" s="670" t="s">
        <v>1649</v>
      </c>
      <c r="H95" s="670"/>
      <c r="I95" s="670"/>
      <c r="J95" s="670"/>
      <c r="K95" s="136" t="s">
        <v>486</v>
      </c>
      <c r="L95" s="207"/>
      <c r="M95" s="68" t="s">
        <v>421</v>
      </c>
    </row>
    <row r="96" spans="1:33" x14ac:dyDescent="0.25">
      <c r="A96" s="125" t="s">
        <v>916</v>
      </c>
      <c r="B96" s="90" t="s">
        <v>1573</v>
      </c>
      <c r="C96" s="89" t="s">
        <v>1578</v>
      </c>
      <c r="E96" s="135" t="s">
        <v>1650</v>
      </c>
      <c r="F96" s="135"/>
      <c r="G96" s="671" t="s">
        <v>503</v>
      </c>
      <c r="H96" s="671"/>
      <c r="I96" s="671"/>
      <c r="J96" s="671"/>
      <c r="K96" s="136"/>
      <c r="L96" s="69"/>
      <c r="M96" s="66"/>
    </row>
    <row r="97" spans="1:13" x14ac:dyDescent="0.25">
      <c r="A97" s="125" t="s">
        <v>916</v>
      </c>
      <c r="E97" s="135"/>
      <c r="F97" s="70"/>
      <c r="G97" s="70"/>
      <c r="H97" s="70"/>
      <c r="I97" s="70"/>
      <c r="J97" s="70"/>
      <c r="K97" s="70"/>
    </row>
    <row r="98" spans="1:13" ht="15.75" thickBot="1" x14ac:dyDescent="0.3">
      <c r="A98" s="125" t="s">
        <v>916</v>
      </c>
      <c r="E98" s="135" t="s">
        <v>502</v>
      </c>
      <c r="F98" s="135"/>
      <c r="G98" s="670" t="s">
        <v>1651</v>
      </c>
      <c r="H98" s="670"/>
      <c r="I98" s="670"/>
      <c r="J98" s="670"/>
      <c r="K98" s="136" t="s">
        <v>486</v>
      </c>
      <c r="L98" s="207"/>
      <c r="M98" s="68" t="s">
        <v>421</v>
      </c>
    </row>
    <row r="99" spans="1:13" x14ac:dyDescent="0.25">
      <c r="A99" s="125" t="s">
        <v>916</v>
      </c>
      <c r="B99" s="90" t="s">
        <v>1573</v>
      </c>
      <c r="C99" s="89" t="s">
        <v>1578</v>
      </c>
      <c r="E99" s="135"/>
      <c r="F99" s="135"/>
      <c r="G99" s="671" t="s">
        <v>503</v>
      </c>
      <c r="H99" s="671"/>
      <c r="I99" s="671"/>
      <c r="J99" s="671"/>
      <c r="K99" s="136"/>
      <c r="L99" s="69"/>
      <c r="M99" s="66"/>
    </row>
    <row r="100" spans="1:13" x14ac:dyDescent="0.25">
      <c r="A100" s="125" t="s">
        <v>916</v>
      </c>
      <c r="E100" s="135"/>
      <c r="F100" s="70"/>
      <c r="G100" s="70"/>
      <c r="H100" s="70"/>
      <c r="I100" s="70"/>
      <c r="J100" s="70"/>
      <c r="K100" s="70"/>
    </row>
    <row r="101" spans="1:13" x14ac:dyDescent="0.25">
      <c r="A101" s="125" t="s">
        <v>1147</v>
      </c>
      <c r="B101" s="90"/>
      <c r="C101" s="89"/>
      <c r="E101" s="135" t="s">
        <v>1168</v>
      </c>
      <c r="F101" s="70"/>
      <c r="G101" s="70"/>
      <c r="H101" s="70"/>
      <c r="I101" s="70"/>
      <c r="J101" s="70"/>
      <c r="K101" s="70"/>
    </row>
    <row r="102" spans="1:13" x14ac:dyDescent="0.25">
      <c r="A102" s="125" t="s">
        <v>1622</v>
      </c>
      <c r="B102" s="90" t="s">
        <v>1569</v>
      </c>
      <c r="C102" s="89" t="s">
        <v>1587</v>
      </c>
      <c r="E102" s="70" t="s">
        <v>1586</v>
      </c>
      <c r="F102" s="70"/>
      <c r="G102" s="70"/>
      <c r="H102" s="70"/>
      <c r="I102" s="70"/>
      <c r="J102" s="70"/>
      <c r="K102" s="70"/>
    </row>
    <row r="103" spans="1:13" x14ac:dyDescent="0.25">
      <c r="B103" s="90"/>
      <c r="C103" s="89"/>
      <c r="E103" s="70"/>
      <c r="F103" s="70"/>
      <c r="G103" s="70"/>
      <c r="H103" s="70"/>
      <c r="I103" s="70"/>
      <c r="J103" s="70"/>
      <c r="K103" s="70"/>
    </row>
    <row r="104" spans="1:13" ht="101.25" x14ac:dyDescent="0.25">
      <c r="B104" s="90" t="s">
        <v>1145</v>
      </c>
      <c r="C104" s="89" t="s">
        <v>1218</v>
      </c>
      <c r="E104" s="70"/>
      <c r="F104" s="70"/>
      <c r="G104" s="70"/>
      <c r="H104" s="70"/>
      <c r="I104" s="70"/>
      <c r="J104" s="70"/>
      <c r="K104" s="70"/>
    </row>
  </sheetData>
  <mergeCells count="46">
    <mergeCell ref="W14:W15"/>
    <mergeCell ref="AC14:AE14"/>
    <mergeCell ref="AF14:AF15"/>
    <mergeCell ref="AG14:AG15"/>
    <mergeCell ref="X14:Z14"/>
    <mergeCell ref="AA14:AA15"/>
    <mergeCell ref="AB14:AB15"/>
    <mergeCell ref="R14:R15"/>
    <mergeCell ref="S14:S15"/>
    <mergeCell ref="T14:T15"/>
    <mergeCell ref="U14:U15"/>
    <mergeCell ref="V14:V15"/>
    <mergeCell ref="L1:M1"/>
    <mergeCell ref="N14:N15"/>
    <mergeCell ref="O14:O15"/>
    <mergeCell ref="G95:J95"/>
    <mergeCell ref="G96:J96"/>
    <mergeCell ref="E2:H2"/>
    <mergeCell ref="I2:J2"/>
    <mergeCell ref="E8:H8"/>
    <mergeCell ref="I8:J8"/>
    <mergeCell ref="E9:H9"/>
    <mergeCell ref="I9:J9"/>
    <mergeCell ref="E3:H3"/>
    <mergeCell ref="I3:J3"/>
    <mergeCell ref="E4:H4"/>
    <mergeCell ref="I4:J4"/>
    <mergeCell ref="E5:H5"/>
    <mergeCell ref="G98:J98"/>
    <mergeCell ref="G99:J99"/>
    <mergeCell ref="G92:J92"/>
    <mergeCell ref="G93:J93"/>
    <mergeCell ref="E10:H10"/>
    <mergeCell ref="I10:J10"/>
    <mergeCell ref="K14:M14"/>
    <mergeCell ref="H14:H15"/>
    <mergeCell ref="I14:I15"/>
    <mergeCell ref="J14:J15"/>
    <mergeCell ref="E14:E15"/>
    <mergeCell ref="F14:F15"/>
    <mergeCell ref="G14:G15"/>
    <mergeCell ref="I5:J5"/>
    <mergeCell ref="E6:H6"/>
    <mergeCell ref="I6:J6"/>
    <mergeCell ref="E7:H7"/>
    <mergeCell ref="I7:J7"/>
  </mergeCells>
  <hyperlinks>
    <hyperlink ref="L1" location="Contents!A1" tooltip="Click to Goto Sheet" display="Goto Contents" xr:uid="{0C5E9130-43E8-432A-BCE7-B4712EDEF008}"/>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theme="9" tint="0.39997558519241921"/>
    <pageSetUpPr fitToPage="1"/>
  </sheetPr>
  <dimension ref="A1:AI117"/>
  <sheetViews>
    <sheetView zoomScale="130" zoomScaleNormal="130" workbookViewId="0">
      <selection activeCell="B1" sqref="B1:C1048576"/>
    </sheetView>
  </sheetViews>
  <sheetFormatPr defaultColWidth="9.140625" defaultRowHeight="12.75" x14ac:dyDescent="0.25"/>
  <cols>
    <col min="1" max="1" width="9.5703125" style="99" customWidth="1"/>
    <col min="2" max="2" width="12.42578125" style="99" hidden="1" customWidth="1"/>
    <col min="3" max="3" width="30.85546875" style="2" hidden="1" customWidth="1"/>
    <col min="4" max="4" width="2.7109375" style="67" customWidth="1"/>
    <col min="5" max="5" width="14.42578125" style="67" bestFit="1" customWidth="1"/>
    <col min="6" max="6" width="9.140625" style="67"/>
    <col min="7" max="7" width="14.42578125" style="67" customWidth="1"/>
    <col min="8" max="19" width="9.140625" style="67"/>
    <col min="20" max="20" width="13.140625" style="67" bestFit="1" customWidth="1"/>
    <col min="21" max="21" width="9.140625" style="67"/>
    <col min="22" max="22" width="13" style="67" customWidth="1"/>
    <col min="23" max="16384" width="9.140625" style="67"/>
  </cols>
  <sheetData>
    <row r="1" spans="1:34" ht="23.25" thickBot="1" x14ac:dyDescent="0.3">
      <c r="A1" s="98" t="s">
        <v>918</v>
      </c>
      <c r="B1" s="98" t="s">
        <v>934</v>
      </c>
      <c r="C1" s="91" t="s">
        <v>917</v>
      </c>
    </row>
    <row r="2" spans="1:34" ht="15" customHeight="1" x14ac:dyDescent="0.25">
      <c r="A2" s="99" t="s">
        <v>916</v>
      </c>
      <c r="E2" s="615" t="s">
        <v>529</v>
      </c>
      <c r="F2" s="616"/>
      <c r="G2" s="616"/>
      <c r="H2" s="616"/>
      <c r="I2" s="616"/>
      <c r="J2" s="617"/>
      <c r="K2" s="618" t="s">
        <v>530</v>
      </c>
      <c r="L2" s="616"/>
      <c r="M2" s="616"/>
      <c r="N2" s="616"/>
      <c r="O2" s="619"/>
    </row>
    <row r="3" spans="1:34" ht="15" x14ac:dyDescent="0.25">
      <c r="A3" s="125" t="s">
        <v>1622</v>
      </c>
      <c r="B3" s="90" t="s">
        <v>1569</v>
      </c>
      <c r="C3" s="89" t="s">
        <v>1578</v>
      </c>
      <c r="E3" s="620" t="s">
        <v>514</v>
      </c>
      <c r="F3" s="621"/>
      <c r="G3" s="621"/>
      <c r="H3" s="632"/>
      <c r="I3" s="624"/>
      <c r="J3" s="625"/>
      <c r="K3" s="674" t="s">
        <v>1652</v>
      </c>
      <c r="L3" s="675"/>
      <c r="M3" s="632"/>
      <c r="N3" s="633"/>
      <c r="O3" s="634"/>
    </row>
    <row r="4" spans="1:34" ht="15" x14ac:dyDescent="0.25">
      <c r="A4" s="99" t="s">
        <v>916</v>
      </c>
      <c r="E4" s="620" t="s">
        <v>515</v>
      </c>
      <c r="F4" s="621"/>
      <c r="G4" s="622"/>
      <c r="H4" s="623"/>
      <c r="I4" s="624"/>
      <c r="J4" s="625"/>
      <c r="K4" s="626" t="s">
        <v>515</v>
      </c>
      <c r="L4" s="627"/>
      <c r="M4" s="632"/>
      <c r="N4" s="624"/>
      <c r="O4" s="635"/>
    </row>
    <row r="5" spans="1:34" ht="15" x14ac:dyDescent="0.25">
      <c r="A5" s="99" t="s">
        <v>916</v>
      </c>
      <c r="E5" s="620" t="s">
        <v>516</v>
      </c>
      <c r="F5" s="621"/>
      <c r="G5" s="622"/>
      <c r="H5" s="623"/>
      <c r="I5" s="624"/>
      <c r="J5" s="625"/>
      <c r="K5" s="626" t="s">
        <v>522</v>
      </c>
      <c r="L5" s="627"/>
      <c r="M5" s="632"/>
      <c r="N5" s="624"/>
      <c r="O5" s="635"/>
    </row>
    <row r="6" spans="1:34" ht="15" x14ac:dyDescent="0.25">
      <c r="A6" s="99" t="s">
        <v>916</v>
      </c>
      <c r="E6" s="620" t="s">
        <v>517</v>
      </c>
      <c r="F6" s="621"/>
      <c r="G6" s="622"/>
      <c r="H6" s="623"/>
      <c r="I6" s="624"/>
      <c r="J6" s="625"/>
      <c r="K6" s="626" t="s">
        <v>523</v>
      </c>
      <c r="L6" s="627"/>
      <c r="M6" s="632"/>
      <c r="N6" s="624"/>
      <c r="O6" s="635"/>
    </row>
    <row r="7" spans="1:34" ht="15" x14ac:dyDescent="0.25">
      <c r="A7" s="125" t="s">
        <v>1622</v>
      </c>
      <c r="B7" s="90" t="s">
        <v>1569</v>
      </c>
      <c r="C7" s="89" t="s">
        <v>1618</v>
      </c>
      <c r="E7" s="620" t="s">
        <v>518</v>
      </c>
      <c r="F7" s="621"/>
      <c r="G7" s="622"/>
      <c r="H7" s="636">
        <v>0</v>
      </c>
      <c r="I7" s="637"/>
      <c r="J7" s="638"/>
      <c r="K7" s="626" t="s">
        <v>9</v>
      </c>
      <c r="L7" s="627"/>
      <c r="M7" s="632"/>
      <c r="N7" s="624"/>
      <c r="O7" s="635"/>
    </row>
    <row r="8" spans="1:34" ht="15" x14ac:dyDescent="0.25">
      <c r="A8" s="125" t="s">
        <v>1622</v>
      </c>
      <c r="B8" s="90" t="s">
        <v>1569</v>
      </c>
      <c r="C8" s="89" t="s">
        <v>1618</v>
      </c>
      <c r="E8" s="620" t="s">
        <v>519</v>
      </c>
      <c r="F8" s="621"/>
      <c r="G8" s="622"/>
      <c r="H8" s="636">
        <v>0</v>
      </c>
      <c r="I8" s="637"/>
      <c r="J8" s="638"/>
      <c r="K8" s="626" t="s">
        <v>526</v>
      </c>
      <c r="L8" s="627"/>
      <c r="M8" s="629">
        <v>0</v>
      </c>
      <c r="N8" s="630"/>
      <c r="O8" s="631"/>
    </row>
    <row r="9" spans="1:34" ht="15" x14ac:dyDescent="0.25">
      <c r="A9" s="125" t="s">
        <v>1622</v>
      </c>
      <c r="B9" s="90" t="s">
        <v>1569</v>
      </c>
      <c r="C9" s="89" t="s">
        <v>1618</v>
      </c>
      <c r="E9" s="620" t="s">
        <v>520</v>
      </c>
      <c r="F9" s="621"/>
      <c r="G9" s="622"/>
      <c r="H9" s="636">
        <v>0</v>
      </c>
      <c r="I9" s="637"/>
      <c r="J9" s="638"/>
      <c r="K9" s="626" t="s">
        <v>524</v>
      </c>
      <c r="L9" s="627"/>
      <c r="M9" s="181">
        <v>0</v>
      </c>
      <c r="N9" s="186" t="s">
        <v>527</v>
      </c>
      <c r="O9" s="336">
        <f>M8-M9</f>
        <v>0</v>
      </c>
      <c r="Q9" s="333"/>
      <c r="R9" s="333"/>
    </row>
    <row r="10" spans="1:34" ht="15.75" thickBot="1" x14ac:dyDescent="0.3">
      <c r="A10" s="125" t="s">
        <v>1622</v>
      </c>
      <c r="B10" s="90" t="s">
        <v>1569</v>
      </c>
      <c r="C10" s="89" t="s">
        <v>1618</v>
      </c>
      <c r="E10" s="639" t="s">
        <v>521</v>
      </c>
      <c r="F10" s="640"/>
      <c r="G10" s="641"/>
      <c r="H10" s="644">
        <v>0</v>
      </c>
      <c r="I10" s="645"/>
      <c r="J10" s="646"/>
      <c r="K10" s="642" t="s">
        <v>525</v>
      </c>
      <c r="L10" s="643"/>
      <c r="M10" s="335">
        <v>0</v>
      </c>
      <c r="N10" s="187" t="s">
        <v>528</v>
      </c>
      <c r="O10" s="337">
        <f>M8-M10</f>
        <v>0</v>
      </c>
    </row>
    <row r="11" spans="1:34" ht="15" x14ac:dyDescent="0.25">
      <c r="A11" s="99" t="s">
        <v>916</v>
      </c>
      <c r="E11" s="334" t="s">
        <v>1411</v>
      </c>
    </row>
    <row r="12" spans="1:34" x14ac:dyDescent="0.25">
      <c r="A12" s="125" t="s">
        <v>1622</v>
      </c>
    </row>
    <row r="13" spans="1:34" x14ac:dyDescent="0.25">
      <c r="A13" s="125" t="s">
        <v>1622</v>
      </c>
      <c r="E13" s="136"/>
      <c r="F13" s="136"/>
      <c r="G13" s="136"/>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c r="AE13" s="136"/>
      <c r="AF13" s="136"/>
      <c r="AG13" s="136"/>
      <c r="AH13" s="136"/>
    </row>
    <row r="14" spans="1:34" x14ac:dyDescent="0.25">
      <c r="A14" s="125" t="s">
        <v>1622</v>
      </c>
      <c r="B14" s="90" t="s">
        <v>1569</v>
      </c>
      <c r="C14" s="89" t="s">
        <v>1578</v>
      </c>
      <c r="E14" s="678" t="s">
        <v>1577</v>
      </c>
      <c r="F14" s="678"/>
      <c r="G14" s="678"/>
      <c r="H14" s="628" t="s">
        <v>1103</v>
      </c>
      <c r="I14" s="628"/>
      <c r="J14" s="628" t="s">
        <v>1102</v>
      </c>
      <c r="K14" s="628"/>
      <c r="L14" s="628"/>
      <c r="M14" s="628"/>
      <c r="N14" s="628"/>
      <c r="O14" s="628"/>
      <c r="P14" s="628"/>
      <c r="Q14" s="628"/>
      <c r="R14" s="136"/>
      <c r="S14" s="136"/>
      <c r="T14" s="136"/>
      <c r="U14" s="136"/>
      <c r="V14" s="136"/>
      <c r="W14" s="136"/>
      <c r="X14" s="136"/>
      <c r="Y14" s="136"/>
      <c r="Z14" s="136"/>
      <c r="AA14" s="136"/>
      <c r="AB14" s="136"/>
      <c r="AC14" s="136"/>
      <c r="AD14" s="136"/>
      <c r="AE14" s="136"/>
      <c r="AF14" s="136"/>
      <c r="AG14" s="136"/>
      <c r="AH14" s="136"/>
    </row>
    <row r="15" spans="1:34" x14ac:dyDescent="0.25">
      <c r="A15" s="125" t="s">
        <v>1147</v>
      </c>
      <c r="B15" s="90"/>
      <c r="C15" s="89"/>
      <c r="E15" s="282" t="s">
        <v>504</v>
      </c>
      <c r="F15" s="628"/>
      <c r="G15" s="628"/>
      <c r="H15" s="338" t="s">
        <v>1100</v>
      </c>
      <c r="I15" s="338" t="s">
        <v>1101</v>
      </c>
      <c r="J15" s="282" t="s">
        <v>505</v>
      </c>
      <c r="K15" s="282" t="s">
        <v>506</v>
      </c>
      <c r="L15" s="282" t="s">
        <v>507</v>
      </c>
      <c r="M15" s="282" t="s">
        <v>508</v>
      </c>
      <c r="N15" s="282" t="s">
        <v>509</v>
      </c>
      <c r="O15" s="282" t="s">
        <v>510</v>
      </c>
      <c r="P15" s="282" t="s">
        <v>511</v>
      </c>
      <c r="Q15" s="282" t="s">
        <v>512</v>
      </c>
      <c r="R15" s="136"/>
      <c r="S15" s="136"/>
      <c r="T15" s="136"/>
      <c r="U15" s="136"/>
      <c r="V15" s="136"/>
      <c r="W15" s="136"/>
      <c r="X15" s="136"/>
      <c r="Y15" s="136"/>
      <c r="Z15" s="136"/>
      <c r="AA15" s="136"/>
      <c r="AB15" s="136"/>
      <c r="AC15" s="136"/>
      <c r="AD15" s="136"/>
      <c r="AE15" s="136"/>
      <c r="AF15" s="136"/>
      <c r="AG15" s="136"/>
      <c r="AH15" s="136"/>
    </row>
    <row r="16" spans="1:34" x14ac:dyDescent="0.25">
      <c r="A16" s="125" t="s">
        <v>1622</v>
      </c>
      <c r="B16" s="90" t="s">
        <v>1569</v>
      </c>
      <c r="C16" s="89" t="s">
        <v>1579</v>
      </c>
      <c r="E16" s="330">
        <v>10</v>
      </c>
      <c r="F16" s="679"/>
      <c r="G16" s="679"/>
      <c r="H16" s="338" t="s">
        <v>1105</v>
      </c>
      <c r="I16" s="338">
        <v>45</v>
      </c>
      <c r="J16" s="677"/>
      <c r="K16" s="677"/>
      <c r="L16" s="677"/>
      <c r="M16" s="677"/>
      <c r="N16" s="677"/>
      <c r="O16" s="677"/>
      <c r="P16" s="677"/>
      <c r="Q16" s="677"/>
      <c r="R16" s="136"/>
      <c r="S16" s="136"/>
      <c r="T16" s="136"/>
      <c r="U16" s="136"/>
      <c r="V16" s="136"/>
      <c r="W16" s="136"/>
      <c r="X16" s="136"/>
      <c r="Y16" s="136"/>
      <c r="Z16" s="136"/>
      <c r="AA16" s="136"/>
      <c r="AB16" s="136"/>
      <c r="AC16" s="136"/>
      <c r="AD16" s="136"/>
      <c r="AE16" s="136"/>
      <c r="AF16" s="136"/>
      <c r="AG16" s="136"/>
      <c r="AH16" s="136"/>
    </row>
    <row r="17" spans="1:34" x14ac:dyDescent="0.25">
      <c r="A17" s="125" t="s">
        <v>1622</v>
      </c>
      <c r="B17" s="90" t="s">
        <v>1569</v>
      </c>
      <c r="C17" s="89" t="s">
        <v>1579</v>
      </c>
      <c r="E17" s="330">
        <v>15</v>
      </c>
      <c r="F17" s="679"/>
      <c r="G17" s="679"/>
      <c r="H17" s="338" t="s">
        <v>1105</v>
      </c>
      <c r="I17" s="338">
        <v>45</v>
      </c>
      <c r="J17" s="677"/>
      <c r="K17" s="677"/>
      <c r="L17" s="677"/>
      <c r="M17" s="677"/>
      <c r="N17" s="677"/>
      <c r="O17" s="677"/>
      <c r="P17" s="677"/>
      <c r="Q17" s="677"/>
      <c r="R17" s="136"/>
      <c r="S17" s="136"/>
      <c r="T17" s="136"/>
      <c r="U17" s="136"/>
      <c r="V17" s="136"/>
      <c r="W17" s="136"/>
      <c r="X17" s="136"/>
      <c r="Y17" s="136"/>
      <c r="Z17" s="136"/>
      <c r="AA17" s="136"/>
      <c r="AB17" s="136"/>
      <c r="AC17" s="136"/>
      <c r="AD17" s="136"/>
      <c r="AE17" s="136"/>
      <c r="AF17" s="136"/>
      <c r="AG17" s="136"/>
      <c r="AH17" s="136"/>
    </row>
    <row r="18" spans="1:34" x14ac:dyDescent="0.25">
      <c r="A18" s="125" t="s">
        <v>1622</v>
      </c>
      <c r="B18" s="90" t="s">
        <v>1569</v>
      </c>
      <c r="C18" s="89" t="s">
        <v>1579</v>
      </c>
      <c r="E18" s="330">
        <v>20</v>
      </c>
      <c r="F18" s="679"/>
      <c r="G18" s="679"/>
      <c r="H18" s="338" t="s">
        <v>1105</v>
      </c>
      <c r="I18" s="338">
        <v>45</v>
      </c>
      <c r="J18" s="677"/>
      <c r="K18" s="677"/>
      <c r="L18" s="677"/>
      <c r="M18" s="677"/>
      <c r="N18" s="677"/>
      <c r="O18" s="677"/>
      <c r="P18" s="677"/>
      <c r="Q18" s="647"/>
      <c r="R18" s="136"/>
      <c r="S18" s="136"/>
      <c r="T18" s="136"/>
      <c r="U18" s="136"/>
      <c r="V18" s="136"/>
      <c r="W18" s="136"/>
      <c r="X18" s="136"/>
      <c r="Y18" s="136"/>
      <c r="Z18" s="136"/>
      <c r="AA18" s="136"/>
      <c r="AB18" s="136"/>
      <c r="AC18" s="136"/>
      <c r="AD18" s="136"/>
      <c r="AE18" s="136"/>
      <c r="AF18" s="136"/>
      <c r="AG18" s="136"/>
      <c r="AH18" s="136"/>
    </row>
    <row r="19" spans="1:34" x14ac:dyDescent="0.25">
      <c r="A19" s="125" t="s">
        <v>1622</v>
      </c>
      <c r="B19" s="90" t="s">
        <v>1569</v>
      </c>
      <c r="C19" s="89" t="s">
        <v>1579</v>
      </c>
      <c r="E19" s="330">
        <v>25</v>
      </c>
      <c r="F19" s="679"/>
      <c r="G19" s="679"/>
      <c r="H19" s="338" t="s">
        <v>1105</v>
      </c>
      <c r="I19" s="338">
        <v>45</v>
      </c>
      <c r="J19" s="677"/>
      <c r="K19" s="677"/>
      <c r="L19" s="677"/>
      <c r="M19" s="677"/>
      <c r="N19" s="677"/>
      <c r="O19" s="677"/>
      <c r="P19" s="677"/>
      <c r="Q19" s="647"/>
      <c r="R19" s="136"/>
      <c r="S19" s="136"/>
      <c r="T19" s="136"/>
      <c r="U19" s="136"/>
      <c r="V19" s="136"/>
      <c r="W19" s="136"/>
      <c r="X19" s="136"/>
      <c r="Y19" s="136"/>
      <c r="Z19" s="136"/>
      <c r="AA19" s="136"/>
      <c r="AB19" s="136"/>
      <c r="AC19" s="136"/>
      <c r="AD19" s="136"/>
      <c r="AE19" s="136"/>
      <c r="AF19" s="136"/>
      <c r="AG19" s="136"/>
      <c r="AH19" s="136"/>
    </row>
    <row r="20" spans="1:34" x14ac:dyDescent="0.25">
      <c r="A20" s="125" t="s">
        <v>1622</v>
      </c>
      <c r="B20" s="90" t="s">
        <v>1569</v>
      </c>
      <c r="C20" s="89" t="s">
        <v>1579</v>
      </c>
      <c r="E20" s="330">
        <v>30</v>
      </c>
      <c r="F20" s="679"/>
      <c r="G20" s="679"/>
      <c r="H20" s="338" t="s">
        <v>1105</v>
      </c>
      <c r="I20" s="338">
        <v>45</v>
      </c>
      <c r="J20" s="677"/>
      <c r="K20" s="677"/>
      <c r="L20" s="677"/>
      <c r="M20" s="677"/>
      <c r="N20" s="677"/>
      <c r="O20" s="677"/>
      <c r="P20" s="647"/>
      <c r="Q20" s="647"/>
      <c r="R20" s="136"/>
      <c r="S20" s="136"/>
      <c r="T20" s="136"/>
      <c r="U20" s="136"/>
      <c r="V20" s="136"/>
      <c r="W20" s="136"/>
      <c r="X20" s="136"/>
      <c r="Y20" s="136"/>
      <c r="Z20" s="136"/>
      <c r="AA20" s="136"/>
      <c r="AB20" s="136"/>
      <c r="AC20" s="136"/>
      <c r="AD20" s="136"/>
      <c r="AE20" s="136"/>
      <c r="AF20" s="136"/>
      <c r="AG20" s="136"/>
      <c r="AH20" s="136"/>
    </row>
    <row r="21" spans="1:34" x14ac:dyDescent="0.25">
      <c r="A21" s="125" t="s">
        <v>1622</v>
      </c>
      <c r="B21" s="90" t="s">
        <v>1569</v>
      </c>
      <c r="C21" s="89" t="s">
        <v>1579</v>
      </c>
      <c r="E21" s="330">
        <v>35</v>
      </c>
      <c r="F21" s="679"/>
      <c r="G21" s="679"/>
      <c r="H21" s="338" t="s">
        <v>1105</v>
      </c>
      <c r="I21" s="338">
        <v>45</v>
      </c>
      <c r="J21" s="677"/>
      <c r="K21" s="677"/>
      <c r="L21" s="677"/>
      <c r="M21" s="677"/>
      <c r="N21" s="677"/>
      <c r="O21" s="677"/>
      <c r="P21" s="647"/>
      <c r="Q21" s="647"/>
      <c r="R21" s="136"/>
      <c r="S21" s="136"/>
      <c r="T21" s="136"/>
      <c r="U21" s="136"/>
      <c r="V21" s="136"/>
      <c r="W21" s="136"/>
      <c r="X21" s="136"/>
      <c r="Y21" s="136"/>
      <c r="Z21" s="136"/>
      <c r="AA21" s="136"/>
      <c r="AB21" s="136"/>
      <c r="AC21" s="136"/>
      <c r="AD21" s="136"/>
      <c r="AE21" s="136"/>
      <c r="AF21" s="136"/>
      <c r="AG21" s="136"/>
      <c r="AH21" s="136"/>
    </row>
    <row r="22" spans="1:34" x14ac:dyDescent="0.25">
      <c r="A22" s="125" t="s">
        <v>1622</v>
      </c>
      <c r="B22" s="90" t="s">
        <v>1569</v>
      </c>
      <c r="C22" s="89" t="s">
        <v>1579</v>
      </c>
      <c r="E22" s="330">
        <v>40</v>
      </c>
      <c r="F22" s="679"/>
      <c r="G22" s="679"/>
      <c r="H22" s="338" t="s">
        <v>1105</v>
      </c>
      <c r="I22" s="338">
        <v>45</v>
      </c>
      <c r="J22" s="677"/>
      <c r="K22" s="677"/>
      <c r="L22" s="677"/>
      <c r="M22" s="677"/>
      <c r="N22" s="677"/>
      <c r="O22" s="647"/>
      <c r="P22" s="647"/>
      <c r="Q22" s="647"/>
      <c r="R22" s="136"/>
      <c r="S22" s="136"/>
      <c r="T22" s="136"/>
      <c r="U22" s="136"/>
      <c r="V22" s="136"/>
      <c r="W22" s="136"/>
      <c r="X22" s="136"/>
      <c r="Y22" s="136"/>
      <c r="Z22" s="136"/>
      <c r="AA22" s="136"/>
      <c r="AB22" s="136"/>
      <c r="AC22" s="136"/>
      <c r="AD22" s="136"/>
      <c r="AE22" s="136"/>
      <c r="AF22" s="136"/>
      <c r="AG22" s="136"/>
      <c r="AH22" s="136"/>
    </row>
    <row r="23" spans="1:34" x14ac:dyDescent="0.25">
      <c r="A23" s="125" t="s">
        <v>1622</v>
      </c>
      <c r="B23" s="90" t="s">
        <v>1569</v>
      </c>
      <c r="C23" s="89" t="s">
        <v>1579</v>
      </c>
      <c r="E23" s="330">
        <v>45</v>
      </c>
      <c r="F23" s="679"/>
      <c r="G23" s="679"/>
      <c r="H23" s="338" t="s">
        <v>1105</v>
      </c>
      <c r="I23" s="338">
        <v>45</v>
      </c>
      <c r="J23" s="677"/>
      <c r="K23" s="677"/>
      <c r="L23" s="677"/>
      <c r="M23" s="677"/>
      <c r="N23" s="677"/>
      <c r="O23" s="647"/>
      <c r="P23" s="647"/>
      <c r="Q23" s="647"/>
      <c r="R23" s="136"/>
      <c r="S23" s="136"/>
      <c r="T23" s="136"/>
      <c r="U23" s="136"/>
      <c r="V23" s="136"/>
      <c r="W23" s="136"/>
      <c r="X23" s="136"/>
      <c r="Y23" s="136"/>
      <c r="Z23" s="136"/>
      <c r="AA23" s="136"/>
      <c r="AB23" s="136"/>
      <c r="AC23" s="136"/>
      <c r="AD23" s="136"/>
      <c r="AE23" s="136"/>
      <c r="AF23" s="136"/>
      <c r="AG23" s="136"/>
      <c r="AH23" s="136"/>
    </row>
    <row r="24" spans="1:34" x14ac:dyDescent="0.25">
      <c r="A24" s="125" t="s">
        <v>1622</v>
      </c>
      <c r="B24" s="90" t="s">
        <v>1569</v>
      </c>
      <c r="C24" s="89" t="s">
        <v>1579</v>
      </c>
      <c r="E24" s="330">
        <v>50</v>
      </c>
      <c r="F24" s="679"/>
      <c r="G24" s="679"/>
      <c r="H24" s="338" t="s">
        <v>1105</v>
      </c>
      <c r="I24" s="338">
        <v>45</v>
      </c>
      <c r="J24" s="677"/>
      <c r="K24" s="677"/>
      <c r="L24" s="677"/>
      <c r="M24" s="677"/>
      <c r="N24" s="647"/>
      <c r="O24" s="647"/>
      <c r="P24" s="647"/>
      <c r="Q24" s="647"/>
      <c r="R24" s="136"/>
      <c r="S24" s="136"/>
      <c r="T24" s="136"/>
      <c r="U24" s="136"/>
      <c r="V24" s="136"/>
      <c r="W24" s="136"/>
      <c r="X24" s="136"/>
      <c r="Y24" s="136"/>
      <c r="Z24" s="136"/>
      <c r="AA24" s="136"/>
      <c r="AB24" s="136"/>
      <c r="AC24" s="136"/>
      <c r="AD24" s="136"/>
      <c r="AE24" s="136"/>
      <c r="AF24" s="136"/>
      <c r="AG24" s="136"/>
      <c r="AH24" s="136"/>
    </row>
    <row r="25" spans="1:34" x14ac:dyDescent="0.25">
      <c r="A25" s="125" t="s">
        <v>1622</v>
      </c>
      <c r="B25" s="90" t="s">
        <v>1569</v>
      </c>
      <c r="C25" s="89" t="s">
        <v>1579</v>
      </c>
      <c r="E25" s="330">
        <v>55</v>
      </c>
      <c r="F25" s="679"/>
      <c r="G25" s="679"/>
      <c r="H25" s="338" t="s">
        <v>1105</v>
      </c>
      <c r="I25" s="338">
        <v>44</v>
      </c>
      <c r="J25" s="677"/>
      <c r="K25" s="677"/>
      <c r="L25" s="677"/>
      <c r="M25" s="677"/>
      <c r="N25" s="647"/>
      <c r="O25" s="647"/>
      <c r="P25" s="647"/>
      <c r="Q25" s="647"/>
      <c r="R25" s="136"/>
      <c r="S25" s="136"/>
      <c r="T25" s="136"/>
      <c r="U25" s="136"/>
      <c r="V25" s="136"/>
      <c r="W25" s="136"/>
      <c r="X25" s="136"/>
      <c r="Y25" s="136"/>
      <c r="Z25" s="136"/>
      <c r="AA25" s="136"/>
      <c r="AB25" s="136"/>
      <c r="AC25" s="136"/>
      <c r="AD25" s="136"/>
      <c r="AE25" s="136"/>
      <c r="AF25" s="136"/>
      <c r="AG25" s="136"/>
      <c r="AH25" s="136"/>
    </row>
    <row r="26" spans="1:34" x14ac:dyDescent="0.25">
      <c r="A26" s="125" t="s">
        <v>1622</v>
      </c>
      <c r="B26" s="90" t="s">
        <v>1569</v>
      </c>
      <c r="C26" s="89" t="s">
        <v>1579</v>
      </c>
      <c r="E26" s="330">
        <v>60</v>
      </c>
      <c r="F26" s="647"/>
      <c r="G26" s="340"/>
      <c r="H26" s="338" t="s">
        <v>1105</v>
      </c>
      <c r="I26" s="338">
        <v>44</v>
      </c>
      <c r="J26" s="677"/>
      <c r="K26" s="677"/>
      <c r="L26" s="677"/>
      <c r="M26" s="647"/>
      <c r="N26" s="647"/>
      <c r="O26" s="647"/>
      <c r="P26" s="647"/>
      <c r="Q26" s="647"/>
      <c r="R26" s="136"/>
      <c r="S26" s="136"/>
      <c r="T26" s="136"/>
      <c r="U26" s="136"/>
      <c r="V26" s="136"/>
      <c r="W26" s="136"/>
      <c r="X26" s="136"/>
      <c r="Y26" s="136"/>
      <c r="Z26" s="136"/>
      <c r="AA26" s="136"/>
      <c r="AB26" s="136"/>
      <c r="AC26" s="136"/>
      <c r="AD26" s="136"/>
      <c r="AE26" s="136"/>
      <c r="AF26" s="136"/>
      <c r="AG26" s="136"/>
      <c r="AH26" s="136"/>
    </row>
    <row r="27" spans="1:34" x14ac:dyDescent="0.25">
      <c r="A27" s="125" t="s">
        <v>1622</v>
      </c>
      <c r="B27" s="90" t="s">
        <v>1569</v>
      </c>
      <c r="C27" s="89" t="s">
        <v>1579</v>
      </c>
      <c r="E27" s="330">
        <v>65</v>
      </c>
      <c r="F27" s="647"/>
      <c r="G27" s="340"/>
      <c r="H27" s="338" t="s">
        <v>1106</v>
      </c>
      <c r="I27" s="338">
        <v>44</v>
      </c>
      <c r="J27" s="677"/>
      <c r="K27" s="677"/>
      <c r="L27" s="677"/>
      <c r="M27" s="647"/>
      <c r="N27" s="647"/>
      <c r="O27" s="647"/>
      <c r="P27" s="647"/>
      <c r="Q27" s="647"/>
      <c r="R27" s="136"/>
      <c r="S27" s="136"/>
      <c r="T27" s="136"/>
      <c r="U27" s="136"/>
      <c r="V27" s="136"/>
      <c r="W27" s="136"/>
      <c r="X27" s="136"/>
      <c r="Y27" s="136"/>
      <c r="Z27" s="136"/>
      <c r="AA27" s="136"/>
      <c r="AB27" s="136"/>
      <c r="AC27" s="136"/>
      <c r="AD27" s="136"/>
      <c r="AE27" s="136"/>
      <c r="AF27" s="136"/>
      <c r="AG27" s="136"/>
      <c r="AH27" s="136"/>
    </row>
    <row r="28" spans="1:34" x14ac:dyDescent="0.25">
      <c r="A28" s="125" t="s">
        <v>1622</v>
      </c>
      <c r="B28" s="90" t="s">
        <v>1569</v>
      </c>
      <c r="C28" s="89" t="s">
        <v>1579</v>
      </c>
      <c r="E28" s="330">
        <v>70</v>
      </c>
      <c r="F28" s="647"/>
      <c r="G28" s="340"/>
      <c r="H28" s="338" t="s">
        <v>1106</v>
      </c>
      <c r="I28" s="338">
        <v>44</v>
      </c>
      <c r="J28" s="677"/>
      <c r="K28" s="677"/>
      <c r="L28" s="647"/>
      <c r="M28" s="647"/>
      <c r="N28" s="647"/>
      <c r="O28" s="647"/>
      <c r="P28" s="647"/>
      <c r="Q28" s="647"/>
      <c r="R28" s="136"/>
      <c r="S28" s="136"/>
      <c r="T28" s="136"/>
      <c r="U28" s="136"/>
      <c r="V28" s="136"/>
      <c r="W28" s="136"/>
      <c r="X28" s="136"/>
      <c r="Y28" s="136"/>
      <c r="Z28" s="136"/>
      <c r="AA28" s="136"/>
      <c r="AB28" s="136"/>
      <c r="AC28" s="136"/>
      <c r="AD28" s="136"/>
      <c r="AE28" s="136"/>
      <c r="AF28" s="136"/>
      <c r="AG28" s="136"/>
      <c r="AH28" s="136"/>
    </row>
    <row r="29" spans="1:34" x14ac:dyDescent="0.25">
      <c r="A29" s="125" t="s">
        <v>1622</v>
      </c>
      <c r="B29" s="90" t="s">
        <v>1569</v>
      </c>
      <c r="C29" s="89" t="s">
        <v>1579</v>
      </c>
      <c r="E29" s="330">
        <v>75</v>
      </c>
      <c r="F29" s="647"/>
      <c r="G29" s="340"/>
      <c r="H29" s="338" t="s">
        <v>1106</v>
      </c>
      <c r="I29" s="338">
        <v>44</v>
      </c>
      <c r="J29" s="677"/>
      <c r="K29" s="677"/>
      <c r="L29" s="647"/>
      <c r="M29" s="647"/>
      <c r="N29" s="647"/>
      <c r="O29" s="647"/>
      <c r="P29" s="647"/>
      <c r="Q29" s="647"/>
      <c r="R29" s="136"/>
      <c r="S29" s="136"/>
      <c r="T29" s="136"/>
      <c r="U29" s="136"/>
      <c r="V29" s="136"/>
      <c r="W29" s="136"/>
      <c r="X29" s="136"/>
      <c r="Y29" s="136"/>
      <c r="Z29" s="136"/>
      <c r="AA29" s="136"/>
      <c r="AB29" s="136"/>
      <c r="AC29" s="136"/>
      <c r="AD29" s="136"/>
      <c r="AE29" s="136"/>
      <c r="AF29" s="136"/>
      <c r="AG29" s="136"/>
      <c r="AH29" s="136"/>
    </row>
    <row r="30" spans="1:34" x14ac:dyDescent="0.25">
      <c r="A30" s="125" t="s">
        <v>1622</v>
      </c>
      <c r="B30" s="90" t="s">
        <v>1569</v>
      </c>
      <c r="C30" s="89" t="s">
        <v>1579</v>
      </c>
      <c r="E30" s="330">
        <v>80</v>
      </c>
      <c r="F30" s="647"/>
      <c r="G30" s="340"/>
      <c r="H30" s="338" t="s">
        <v>1106</v>
      </c>
      <c r="I30" s="338">
        <v>44</v>
      </c>
      <c r="J30" s="677"/>
      <c r="K30" s="647"/>
      <c r="L30" s="647"/>
      <c r="M30" s="647"/>
      <c r="N30" s="647"/>
      <c r="O30" s="647"/>
      <c r="P30" s="647"/>
      <c r="Q30" s="647"/>
      <c r="R30" s="136"/>
      <c r="S30" s="136"/>
      <c r="T30" s="136"/>
      <c r="U30" s="136"/>
      <c r="V30" s="136"/>
      <c r="W30" s="136"/>
      <c r="X30" s="136"/>
      <c r="Y30" s="136"/>
      <c r="Z30" s="136"/>
      <c r="AA30" s="136"/>
      <c r="AB30" s="136"/>
      <c r="AC30" s="136"/>
      <c r="AD30" s="136"/>
      <c r="AE30" s="136"/>
      <c r="AF30" s="136"/>
      <c r="AG30" s="136"/>
      <c r="AH30" s="136"/>
    </row>
    <row r="31" spans="1:34" x14ac:dyDescent="0.25">
      <c r="A31" s="125" t="s">
        <v>1622</v>
      </c>
      <c r="B31" s="90" t="s">
        <v>1569</v>
      </c>
      <c r="C31" s="89" t="s">
        <v>1579</v>
      </c>
      <c r="E31" s="330">
        <v>85</v>
      </c>
      <c r="F31" s="647"/>
      <c r="G31" s="340"/>
      <c r="H31" s="338" t="s">
        <v>1106</v>
      </c>
      <c r="I31" s="338">
        <v>44</v>
      </c>
      <c r="J31" s="677"/>
      <c r="K31" s="647"/>
      <c r="L31" s="647"/>
      <c r="M31" s="647"/>
      <c r="N31" s="647"/>
      <c r="O31" s="647"/>
      <c r="P31" s="647"/>
      <c r="Q31" s="647"/>
      <c r="R31" s="136"/>
      <c r="S31" s="136"/>
      <c r="T31" s="136"/>
      <c r="U31" s="136"/>
      <c r="V31" s="136"/>
      <c r="W31" s="136"/>
      <c r="X31" s="136"/>
      <c r="Y31" s="136"/>
      <c r="Z31" s="136"/>
      <c r="AA31" s="136"/>
      <c r="AB31" s="136"/>
      <c r="AC31" s="136"/>
      <c r="AD31" s="136"/>
      <c r="AE31" s="136"/>
      <c r="AF31" s="136"/>
      <c r="AG31" s="136"/>
      <c r="AH31" s="136"/>
    </row>
    <row r="32" spans="1:34" x14ac:dyDescent="0.25">
      <c r="A32" s="125" t="s">
        <v>1622</v>
      </c>
      <c r="B32" s="90" t="s">
        <v>1569</v>
      </c>
      <c r="C32" s="89" t="s">
        <v>1579</v>
      </c>
      <c r="E32" s="339"/>
      <c r="F32" s="339"/>
      <c r="G32" s="339"/>
      <c r="H32" s="647"/>
      <c r="I32" s="647"/>
      <c r="J32" s="342"/>
      <c r="K32" s="647"/>
      <c r="L32" s="647"/>
      <c r="M32" s="647"/>
      <c r="N32" s="647"/>
      <c r="O32" s="647"/>
      <c r="P32" s="647"/>
      <c r="Q32" s="647"/>
      <c r="R32" s="136"/>
      <c r="S32" s="136"/>
      <c r="T32" s="136"/>
      <c r="U32" s="136"/>
      <c r="V32" s="136"/>
      <c r="W32" s="136"/>
      <c r="X32" s="136"/>
      <c r="Y32" s="136"/>
      <c r="Z32" s="136"/>
      <c r="AA32" s="136"/>
      <c r="AB32" s="136"/>
      <c r="AC32" s="136"/>
      <c r="AD32" s="136"/>
      <c r="AE32" s="136"/>
      <c r="AF32" s="136"/>
      <c r="AG32" s="136"/>
      <c r="AH32" s="136"/>
    </row>
    <row r="33" spans="1:35" x14ac:dyDescent="0.25">
      <c r="A33" s="125" t="s">
        <v>1622</v>
      </c>
      <c r="B33" s="90" t="s">
        <v>1569</v>
      </c>
      <c r="C33" s="89" t="s">
        <v>1617</v>
      </c>
      <c r="E33" s="136"/>
      <c r="F33" s="136"/>
      <c r="G33" s="136"/>
      <c r="H33" s="680" t="s">
        <v>1104</v>
      </c>
      <c r="I33" s="136"/>
      <c r="J33" s="136"/>
      <c r="K33" s="136"/>
      <c r="L33" s="136"/>
      <c r="M33" s="136"/>
      <c r="N33" s="136"/>
      <c r="O33" s="136"/>
      <c r="P33" s="136"/>
      <c r="Q33" s="136"/>
      <c r="R33" s="136"/>
      <c r="S33" s="136"/>
      <c r="T33" s="136"/>
      <c r="U33" s="136"/>
      <c r="V33" s="136"/>
      <c r="W33" s="136"/>
      <c r="X33" s="136"/>
      <c r="Y33" s="136"/>
      <c r="Z33" s="136"/>
      <c r="AA33" s="136"/>
      <c r="AB33" s="136"/>
      <c r="AC33" s="136"/>
      <c r="AD33" s="136"/>
      <c r="AE33" s="136"/>
      <c r="AF33" s="136"/>
      <c r="AG33" s="136"/>
      <c r="AH33" s="136"/>
      <c r="AI33" s="332"/>
    </row>
    <row r="34" spans="1:35" x14ac:dyDescent="0.25">
      <c r="A34" s="125" t="s">
        <v>1622</v>
      </c>
      <c r="B34" s="90" t="s">
        <v>1569</v>
      </c>
      <c r="C34" s="89" t="s">
        <v>1619</v>
      </c>
      <c r="E34" s="136" t="s">
        <v>1600</v>
      </c>
      <c r="F34" s="136"/>
      <c r="G34" s="136"/>
      <c r="H34" s="680"/>
      <c r="I34" s="136"/>
      <c r="J34" s="136"/>
      <c r="K34" s="136"/>
      <c r="L34" s="136"/>
      <c r="M34" s="136"/>
      <c r="N34" s="136"/>
      <c r="O34" s="136"/>
      <c r="P34" s="136"/>
      <c r="Q34" s="136"/>
      <c r="R34" s="136"/>
      <c r="S34" s="136"/>
      <c r="T34" s="136" t="s">
        <v>1601</v>
      </c>
      <c r="U34" s="136"/>
      <c r="V34" s="136"/>
      <c r="W34" s="136"/>
      <c r="X34" s="136"/>
      <c r="Y34" s="136"/>
      <c r="Z34" s="136"/>
      <c r="AA34" s="136"/>
      <c r="AB34" s="136"/>
      <c r="AC34" s="136"/>
      <c r="AD34" s="136"/>
      <c r="AE34" s="136"/>
      <c r="AF34" s="136"/>
      <c r="AG34" s="136"/>
      <c r="AH34" s="136"/>
      <c r="AI34" s="332"/>
    </row>
    <row r="35" spans="1:35" x14ac:dyDescent="0.25">
      <c r="A35" s="125" t="s">
        <v>1622</v>
      </c>
      <c r="B35" s="90" t="s">
        <v>1569</v>
      </c>
      <c r="C35" s="89" t="s">
        <v>1619</v>
      </c>
      <c r="E35" s="136"/>
      <c r="F35" s="136"/>
      <c r="G35" s="136"/>
      <c r="H35" s="680"/>
      <c r="I35" s="136"/>
      <c r="J35" s="136"/>
      <c r="K35" s="136"/>
      <c r="L35" s="136"/>
      <c r="M35" s="136"/>
      <c r="N35" s="136"/>
      <c r="O35" s="136"/>
      <c r="P35" s="136"/>
      <c r="Q35" s="136"/>
      <c r="R35" s="136"/>
      <c r="S35" s="136"/>
      <c r="T35" s="136"/>
      <c r="U35" s="136"/>
      <c r="V35" s="136"/>
      <c r="W35" s="680"/>
      <c r="X35" s="136"/>
      <c r="Y35" s="136"/>
      <c r="Z35" s="136"/>
      <c r="AA35" s="136"/>
      <c r="AB35" s="136"/>
      <c r="AC35" s="136"/>
      <c r="AD35" s="136"/>
      <c r="AE35" s="136"/>
      <c r="AF35" s="136"/>
      <c r="AG35" s="136"/>
      <c r="AH35" s="136"/>
      <c r="AI35" s="332"/>
    </row>
    <row r="36" spans="1:35" ht="15" x14ac:dyDescent="0.25">
      <c r="A36" s="125" t="s">
        <v>1622</v>
      </c>
      <c r="B36" s="90" t="s">
        <v>1569</v>
      </c>
      <c r="C36" s="89" t="s">
        <v>1619</v>
      </c>
      <c r="E36" s="681" t="s">
        <v>1593</v>
      </c>
      <c r="F36" s="681"/>
      <c r="G36" s="682"/>
      <c r="H36" s="683">
        <f>H7</f>
        <v>0</v>
      </c>
      <c r="I36" s="683"/>
      <c r="J36" s="136"/>
      <c r="K36" s="136"/>
      <c r="L36" s="136"/>
      <c r="M36" s="136"/>
      <c r="N36" s="136"/>
      <c r="O36" s="136"/>
      <c r="P36" s="136"/>
      <c r="Q36" s="136"/>
      <c r="R36" s="136"/>
      <c r="S36" s="136"/>
      <c r="T36" s="681" t="s">
        <v>1595</v>
      </c>
      <c r="U36" s="681"/>
      <c r="V36" s="682"/>
      <c r="W36" s="683">
        <f>H9</f>
        <v>0</v>
      </c>
      <c r="X36" s="683"/>
      <c r="Y36" s="136"/>
      <c r="Z36" s="136"/>
      <c r="AA36" s="136"/>
      <c r="AB36" s="136"/>
      <c r="AC36" s="136"/>
      <c r="AD36" s="136"/>
      <c r="AE36" s="136"/>
      <c r="AF36" s="136"/>
      <c r="AG36" s="136"/>
      <c r="AH36" s="136"/>
      <c r="AI36" s="332"/>
    </row>
    <row r="37" spans="1:35" ht="15" x14ac:dyDescent="0.25">
      <c r="A37" s="125" t="s">
        <v>1622</v>
      </c>
      <c r="B37" s="90" t="s">
        <v>1569</v>
      </c>
      <c r="C37" s="89" t="s">
        <v>1619</v>
      </c>
      <c r="E37" s="681" t="s">
        <v>1594</v>
      </c>
      <c r="F37" s="681"/>
      <c r="G37" s="682"/>
      <c r="H37" s="683">
        <f>H9</f>
        <v>0</v>
      </c>
      <c r="I37" s="683"/>
      <c r="J37" s="136"/>
      <c r="K37" s="136"/>
      <c r="L37" s="136"/>
      <c r="M37" s="136"/>
      <c r="N37" s="136"/>
      <c r="O37" s="136"/>
      <c r="P37" s="136"/>
      <c r="Q37" s="136"/>
      <c r="R37" s="136"/>
      <c r="S37" s="136"/>
      <c r="T37" s="681" t="s">
        <v>1596</v>
      </c>
      <c r="U37" s="681"/>
      <c r="V37" s="682"/>
      <c r="W37" s="683">
        <f>H10</f>
        <v>0</v>
      </c>
      <c r="X37" s="683"/>
      <c r="Y37" s="136"/>
      <c r="Z37" s="136"/>
      <c r="AA37" s="136"/>
      <c r="AB37" s="136"/>
      <c r="AC37" s="136"/>
      <c r="AD37" s="136"/>
      <c r="AE37" s="136"/>
      <c r="AF37" s="136"/>
      <c r="AG37" s="136"/>
      <c r="AH37" s="136"/>
      <c r="AI37" s="332"/>
    </row>
    <row r="38" spans="1:35" ht="15" x14ac:dyDescent="0.25">
      <c r="A38" s="125" t="s">
        <v>1622</v>
      </c>
      <c r="B38" s="90" t="s">
        <v>1569</v>
      </c>
      <c r="C38" s="89" t="s">
        <v>1619</v>
      </c>
      <c r="E38" s="681" t="s">
        <v>1598</v>
      </c>
      <c r="F38" s="681"/>
      <c r="G38" s="682"/>
      <c r="H38" s="683">
        <f>H36+H37</f>
        <v>0</v>
      </c>
      <c r="I38" s="683"/>
      <c r="J38" s="136"/>
      <c r="K38" s="136"/>
      <c r="L38" s="136"/>
      <c r="M38" s="136"/>
      <c r="N38" s="136"/>
      <c r="O38" s="136"/>
      <c r="P38" s="136"/>
      <c r="Q38" s="136"/>
      <c r="R38" s="136"/>
      <c r="S38" s="136"/>
      <c r="T38" s="681" t="s">
        <v>1599</v>
      </c>
      <c r="U38" s="681"/>
      <c r="V38" s="682"/>
      <c r="W38" s="683">
        <f>W36+W37</f>
        <v>0</v>
      </c>
      <c r="X38" s="683"/>
      <c r="Y38" s="136"/>
      <c r="Z38" s="136"/>
      <c r="AA38" s="136"/>
      <c r="AB38" s="136"/>
      <c r="AC38" s="136"/>
      <c r="AD38" s="136"/>
      <c r="AE38" s="136"/>
      <c r="AF38" s="136"/>
      <c r="AG38" s="136"/>
      <c r="AH38" s="136"/>
      <c r="AI38" s="332"/>
    </row>
    <row r="39" spans="1:35" x14ac:dyDescent="0.25">
      <c r="A39" s="125" t="s">
        <v>1622</v>
      </c>
      <c r="B39" s="90" t="s">
        <v>1569</v>
      </c>
      <c r="C39" s="89" t="s">
        <v>1619</v>
      </c>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332"/>
    </row>
    <row r="40" spans="1:35" x14ac:dyDescent="0.25">
      <c r="A40" s="125" t="s">
        <v>1622</v>
      </c>
      <c r="B40" s="90" t="s">
        <v>1569</v>
      </c>
      <c r="C40" s="89" t="s">
        <v>1619</v>
      </c>
      <c r="E40" s="678" t="s">
        <v>1580</v>
      </c>
      <c r="F40" s="678"/>
      <c r="G40" s="678"/>
      <c r="H40" s="628" t="s">
        <v>1103</v>
      </c>
      <c r="I40" s="628"/>
      <c r="J40" s="628" t="s">
        <v>1102</v>
      </c>
      <c r="K40" s="628"/>
      <c r="L40" s="628"/>
      <c r="M40" s="628"/>
      <c r="N40" s="628"/>
      <c r="O40" s="628"/>
      <c r="P40" s="628"/>
      <c r="Q40" s="628"/>
      <c r="R40" s="136"/>
      <c r="S40" s="136"/>
      <c r="T40" s="678" t="s">
        <v>1597</v>
      </c>
      <c r="U40" s="678"/>
      <c r="V40" s="678"/>
      <c r="W40" s="628" t="s">
        <v>1103</v>
      </c>
      <c r="X40" s="628"/>
      <c r="Y40" s="628" t="s">
        <v>1102</v>
      </c>
      <c r="Z40" s="628"/>
      <c r="AA40" s="628"/>
      <c r="AB40" s="628"/>
      <c r="AC40" s="628"/>
      <c r="AD40" s="628"/>
      <c r="AE40" s="628"/>
      <c r="AF40" s="628"/>
      <c r="AG40" s="136"/>
      <c r="AH40" s="136"/>
      <c r="AI40" s="332"/>
    </row>
    <row r="41" spans="1:35" x14ac:dyDescent="0.25">
      <c r="A41" s="125" t="s">
        <v>1622</v>
      </c>
      <c r="B41" s="90" t="s">
        <v>1569</v>
      </c>
      <c r="C41" s="89" t="s">
        <v>1619</v>
      </c>
      <c r="E41" s="282" t="s">
        <v>504</v>
      </c>
      <c r="F41" s="628"/>
      <c r="G41" s="628"/>
      <c r="H41" s="338" t="s">
        <v>1100</v>
      </c>
      <c r="I41" s="338" t="s">
        <v>1101</v>
      </c>
      <c r="J41" s="282" t="s">
        <v>505</v>
      </c>
      <c r="K41" s="282" t="s">
        <v>506</v>
      </c>
      <c r="L41" s="282" t="s">
        <v>507</v>
      </c>
      <c r="M41" s="282" t="s">
        <v>508</v>
      </c>
      <c r="N41" s="282" t="s">
        <v>509</v>
      </c>
      <c r="O41" s="282" t="s">
        <v>510</v>
      </c>
      <c r="P41" s="282" t="s">
        <v>511</v>
      </c>
      <c r="Q41" s="282" t="s">
        <v>512</v>
      </c>
      <c r="R41" s="136"/>
      <c r="S41" s="136"/>
      <c r="T41" s="282" t="s">
        <v>504</v>
      </c>
      <c r="U41" s="628"/>
      <c r="V41" s="628"/>
      <c r="W41" s="338" t="s">
        <v>1100</v>
      </c>
      <c r="X41" s="338" t="s">
        <v>1101</v>
      </c>
      <c r="Y41" s="282" t="s">
        <v>505</v>
      </c>
      <c r="Z41" s="282" t="s">
        <v>506</v>
      </c>
      <c r="AA41" s="282" t="s">
        <v>507</v>
      </c>
      <c r="AB41" s="282" t="s">
        <v>508</v>
      </c>
      <c r="AC41" s="282" t="s">
        <v>509</v>
      </c>
      <c r="AD41" s="282" t="s">
        <v>510</v>
      </c>
      <c r="AE41" s="282" t="s">
        <v>511</v>
      </c>
      <c r="AF41" s="282" t="s">
        <v>512</v>
      </c>
      <c r="AG41" s="136"/>
      <c r="AH41" s="136"/>
      <c r="AI41" s="332"/>
    </row>
    <row r="42" spans="1:35" x14ac:dyDescent="0.25">
      <c r="A42" s="125" t="s">
        <v>1622</v>
      </c>
      <c r="B42" s="90" t="s">
        <v>1569</v>
      </c>
      <c r="C42" s="89" t="s">
        <v>1619</v>
      </c>
      <c r="E42" s="330">
        <v>10</v>
      </c>
      <c r="F42" s="679"/>
      <c r="G42" s="679"/>
      <c r="H42" s="338" t="s">
        <v>1105</v>
      </c>
      <c r="I42" s="338">
        <v>45</v>
      </c>
      <c r="J42" s="684">
        <f>J16+$H$38</f>
        <v>0</v>
      </c>
      <c r="K42" s="684">
        <f>K16+$H$38</f>
        <v>0</v>
      </c>
      <c r="L42" s="684">
        <f>L16+$H$38</f>
        <v>0</v>
      </c>
      <c r="M42" s="684">
        <f>M16+$H$38</f>
        <v>0</v>
      </c>
      <c r="N42" s="684">
        <f>N16+$H$38</f>
        <v>0</v>
      </c>
      <c r="O42" s="684">
        <f>O16+$H$38</f>
        <v>0</v>
      </c>
      <c r="P42" s="684">
        <f>P16+$H$38</f>
        <v>0</v>
      </c>
      <c r="Q42" s="684">
        <f>Q16+$H$38</f>
        <v>0</v>
      </c>
      <c r="R42" s="136"/>
      <c r="S42" s="136"/>
      <c r="T42" s="330">
        <v>10</v>
      </c>
      <c r="U42" s="679"/>
      <c r="V42" s="679"/>
      <c r="W42" s="338" t="s">
        <v>1105</v>
      </c>
      <c r="X42" s="338">
        <v>45</v>
      </c>
      <c r="Y42" s="684">
        <f>J16-$W$38</f>
        <v>0</v>
      </c>
      <c r="Z42" s="684">
        <f>K16-$W$38</f>
        <v>0</v>
      </c>
      <c r="AA42" s="684">
        <f>L16-$W$38</f>
        <v>0</v>
      </c>
      <c r="AB42" s="684">
        <f>M16-$W$38</f>
        <v>0</v>
      </c>
      <c r="AC42" s="684">
        <f>N16-$W$38</f>
        <v>0</v>
      </c>
      <c r="AD42" s="684">
        <f>O16-$W$38</f>
        <v>0</v>
      </c>
      <c r="AE42" s="684">
        <f>P16-$W$38</f>
        <v>0</v>
      </c>
      <c r="AF42" s="684">
        <f>Q16-$W$38</f>
        <v>0</v>
      </c>
      <c r="AG42" s="136"/>
      <c r="AH42" s="136"/>
      <c r="AI42" s="332"/>
    </row>
    <row r="43" spans="1:35" x14ac:dyDescent="0.25">
      <c r="A43" s="125" t="s">
        <v>1622</v>
      </c>
      <c r="B43" s="90" t="s">
        <v>1569</v>
      </c>
      <c r="C43" s="89" t="s">
        <v>1619</v>
      </c>
      <c r="E43" s="330">
        <v>15</v>
      </c>
      <c r="F43" s="679"/>
      <c r="G43" s="679"/>
      <c r="H43" s="338" t="s">
        <v>1105</v>
      </c>
      <c r="I43" s="338">
        <v>45</v>
      </c>
      <c r="J43" s="684">
        <f>J17+$H$38</f>
        <v>0</v>
      </c>
      <c r="K43" s="684">
        <f>K17+$H$38</f>
        <v>0</v>
      </c>
      <c r="L43" s="684">
        <f>L17+$H$38</f>
        <v>0</v>
      </c>
      <c r="M43" s="684">
        <f>M17+$H$38</f>
        <v>0</v>
      </c>
      <c r="N43" s="684">
        <f>N17+$H$38</f>
        <v>0</v>
      </c>
      <c r="O43" s="684">
        <f>O17+$H$38</f>
        <v>0</v>
      </c>
      <c r="P43" s="684">
        <f>P17+$H$38</f>
        <v>0</v>
      </c>
      <c r="Q43" s="684">
        <f>Q17+$H$38</f>
        <v>0</v>
      </c>
      <c r="R43" s="136"/>
      <c r="S43" s="136"/>
      <c r="T43" s="330">
        <v>15</v>
      </c>
      <c r="U43" s="679"/>
      <c r="V43" s="679"/>
      <c r="W43" s="338" t="s">
        <v>1105</v>
      </c>
      <c r="X43" s="338">
        <v>45</v>
      </c>
      <c r="Y43" s="684">
        <f>J17-$W$38</f>
        <v>0</v>
      </c>
      <c r="Z43" s="684">
        <f>K17-$W$38</f>
        <v>0</v>
      </c>
      <c r="AA43" s="684">
        <f>L17-$W$38</f>
        <v>0</v>
      </c>
      <c r="AB43" s="684">
        <f>M17-$W$38</f>
        <v>0</v>
      </c>
      <c r="AC43" s="684">
        <f>N17-$W$38</f>
        <v>0</v>
      </c>
      <c r="AD43" s="684">
        <f>O17-$W$38</f>
        <v>0</v>
      </c>
      <c r="AE43" s="684">
        <f>P17-$W$38</f>
        <v>0</v>
      </c>
      <c r="AF43" s="684">
        <f>Q17-$W$38</f>
        <v>0</v>
      </c>
      <c r="AG43" s="136"/>
      <c r="AH43" s="136"/>
      <c r="AI43" s="332"/>
    </row>
    <row r="44" spans="1:35" x14ac:dyDescent="0.25">
      <c r="A44" s="125" t="s">
        <v>1622</v>
      </c>
      <c r="B44" s="90" t="s">
        <v>1569</v>
      </c>
      <c r="C44" s="89" t="s">
        <v>1619</v>
      </c>
      <c r="E44" s="330">
        <v>20</v>
      </c>
      <c r="F44" s="679"/>
      <c r="G44" s="679"/>
      <c r="H44" s="338" t="s">
        <v>1105</v>
      </c>
      <c r="I44" s="338">
        <v>45</v>
      </c>
      <c r="J44" s="684">
        <f>J18+$H$38</f>
        <v>0</v>
      </c>
      <c r="K44" s="684">
        <f>K18+$H$38</f>
        <v>0</v>
      </c>
      <c r="L44" s="684">
        <f>L18+$H$38</f>
        <v>0</v>
      </c>
      <c r="M44" s="684">
        <f>M18+$H$38</f>
        <v>0</v>
      </c>
      <c r="N44" s="684">
        <f>N18+$H$38</f>
        <v>0</v>
      </c>
      <c r="O44" s="684">
        <f>O18+$H$38</f>
        <v>0</v>
      </c>
      <c r="P44" s="684">
        <f>P18+$H$38</f>
        <v>0</v>
      </c>
      <c r="Q44" s="647"/>
      <c r="R44" s="136"/>
      <c r="S44" s="136"/>
      <c r="T44" s="330">
        <v>20</v>
      </c>
      <c r="U44" s="679"/>
      <c r="V44" s="679"/>
      <c r="W44" s="338" t="s">
        <v>1105</v>
      </c>
      <c r="X44" s="338">
        <v>45</v>
      </c>
      <c r="Y44" s="684">
        <f>J18-$W$38</f>
        <v>0</v>
      </c>
      <c r="Z44" s="684">
        <f>K18-$W$38</f>
        <v>0</v>
      </c>
      <c r="AA44" s="684">
        <f>L18-$W$38</f>
        <v>0</v>
      </c>
      <c r="AB44" s="684">
        <f>M18-$W$38</f>
        <v>0</v>
      </c>
      <c r="AC44" s="684">
        <f>N18-$W$38</f>
        <v>0</v>
      </c>
      <c r="AD44" s="684">
        <f>O18-$W$38</f>
        <v>0</v>
      </c>
      <c r="AE44" s="684">
        <f>P18-$W$38</f>
        <v>0</v>
      </c>
      <c r="AF44" s="647"/>
      <c r="AG44" s="136"/>
      <c r="AH44" s="136"/>
      <c r="AI44" s="332"/>
    </row>
    <row r="45" spans="1:35" x14ac:dyDescent="0.25">
      <c r="A45" s="125" t="s">
        <v>1622</v>
      </c>
      <c r="B45" s="90" t="s">
        <v>1569</v>
      </c>
      <c r="C45" s="89" t="s">
        <v>1619</v>
      </c>
      <c r="E45" s="330">
        <v>25</v>
      </c>
      <c r="F45" s="679"/>
      <c r="G45" s="679"/>
      <c r="H45" s="338" t="s">
        <v>1105</v>
      </c>
      <c r="I45" s="338">
        <v>45</v>
      </c>
      <c r="J45" s="684">
        <f>J19+$H$38</f>
        <v>0</v>
      </c>
      <c r="K45" s="684">
        <f>K19+$H$38</f>
        <v>0</v>
      </c>
      <c r="L45" s="684">
        <f>L19+$H$38</f>
        <v>0</v>
      </c>
      <c r="M45" s="684">
        <f>M19+$H$38</f>
        <v>0</v>
      </c>
      <c r="N45" s="684">
        <f>N19+$H$38</f>
        <v>0</v>
      </c>
      <c r="O45" s="684">
        <f>O19+$H$38</f>
        <v>0</v>
      </c>
      <c r="P45" s="684">
        <f>P19+$H$38</f>
        <v>0</v>
      </c>
      <c r="Q45" s="647"/>
      <c r="R45" s="136"/>
      <c r="S45" s="136"/>
      <c r="T45" s="330">
        <v>25</v>
      </c>
      <c r="U45" s="679"/>
      <c r="V45" s="679"/>
      <c r="W45" s="338" t="s">
        <v>1105</v>
      </c>
      <c r="X45" s="338">
        <v>45</v>
      </c>
      <c r="Y45" s="684">
        <f>J19-$W$38</f>
        <v>0</v>
      </c>
      <c r="Z45" s="684">
        <f>K19-$W$38</f>
        <v>0</v>
      </c>
      <c r="AA45" s="684">
        <f>L19-$W$38</f>
        <v>0</v>
      </c>
      <c r="AB45" s="684">
        <f>M19-$W$38</f>
        <v>0</v>
      </c>
      <c r="AC45" s="684">
        <f>N19-$W$38</f>
        <v>0</v>
      </c>
      <c r="AD45" s="684">
        <f>O19-$W$38</f>
        <v>0</v>
      </c>
      <c r="AE45" s="684">
        <f>P19-$W$38</f>
        <v>0</v>
      </c>
      <c r="AF45" s="647"/>
      <c r="AG45" s="136"/>
      <c r="AH45" s="136"/>
      <c r="AI45" s="332"/>
    </row>
    <row r="46" spans="1:35" x14ac:dyDescent="0.25">
      <c r="A46" s="125" t="s">
        <v>1622</v>
      </c>
      <c r="B46" s="90" t="s">
        <v>1569</v>
      </c>
      <c r="C46" s="89" t="s">
        <v>1619</v>
      </c>
      <c r="E46" s="330">
        <v>30</v>
      </c>
      <c r="F46" s="679"/>
      <c r="G46" s="679"/>
      <c r="H46" s="338" t="s">
        <v>1105</v>
      </c>
      <c r="I46" s="338">
        <v>45</v>
      </c>
      <c r="J46" s="684">
        <f>J20+$H$38</f>
        <v>0</v>
      </c>
      <c r="K46" s="684">
        <f>K20+$H$38</f>
        <v>0</v>
      </c>
      <c r="L46" s="684">
        <f>L20+$H$38</f>
        <v>0</v>
      </c>
      <c r="M46" s="684">
        <f>M20+$H$38</f>
        <v>0</v>
      </c>
      <c r="N46" s="684">
        <f>N20+$H$38</f>
        <v>0</v>
      </c>
      <c r="O46" s="684">
        <f>O20+$H$38</f>
        <v>0</v>
      </c>
      <c r="P46" s="647"/>
      <c r="Q46" s="647"/>
      <c r="R46" s="136"/>
      <c r="S46" s="136"/>
      <c r="T46" s="330">
        <v>30</v>
      </c>
      <c r="U46" s="679"/>
      <c r="V46" s="679"/>
      <c r="W46" s="338" t="s">
        <v>1105</v>
      </c>
      <c r="X46" s="338">
        <v>45</v>
      </c>
      <c r="Y46" s="684">
        <f>J20-$W$38</f>
        <v>0</v>
      </c>
      <c r="Z46" s="684">
        <f>K20-$W$38</f>
        <v>0</v>
      </c>
      <c r="AA46" s="684">
        <f>L20-$W$38</f>
        <v>0</v>
      </c>
      <c r="AB46" s="684">
        <f>M20-$W$38</f>
        <v>0</v>
      </c>
      <c r="AC46" s="684">
        <f>N20-$W$38</f>
        <v>0</v>
      </c>
      <c r="AD46" s="684">
        <f>O20-$W$38</f>
        <v>0</v>
      </c>
      <c r="AE46" s="647"/>
      <c r="AF46" s="647"/>
      <c r="AG46" s="136"/>
      <c r="AH46" s="136"/>
      <c r="AI46" s="332"/>
    </row>
    <row r="47" spans="1:35" x14ac:dyDescent="0.25">
      <c r="A47" s="125" t="s">
        <v>1622</v>
      </c>
      <c r="B47" s="90" t="s">
        <v>1569</v>
      </c>
      <c r="C47" s="89" t="s">
        <v>1619</v>
      </c>
      <c r="E47" s="330">
        <v>35</v>
      </c>
      <c r="F47" s="679"/>
      <c r="G47" s="679"/>
      <c r="H47" s="338" t="s">
        <v>1105</v>
      </c>
      <c r="I47" s="338">
        <v>45</v>
      </c>
      <c r="J47" s="684">
        <f>J21+$H$38</f>
        <v>0</v>
      </c>
      <c r="K47" s="684">
        <f>K21+$H$38</f>
        <v>0</v>
      </c>
      <c r="L47" s="684">
        <f>L21+$H$38</f>
        <v>0</v>
      </c>
      <c r="M47" s="684">
        <f>M21+$H$38</f>
        <v>0</v>
      </c>
      <c r="N47" s="684">
        <f>N21+$H$38</f>
        <v>0</v>
      </c>
      <c r="O47" s="684">
        <f>O21+$H$38</f>
        <v>0</v>
      </c>
      <c r="P47" s="647"/>
      <c r="Q47" s="647"/>
      <c r="R47" s="136"/>
      <c r="S47" s="136"/>
      <c r="T47" s="330">
        <v>35</v>
      </c>
      <c r="U47" s="679"/>
      <c r="V47" s="679"/>
      <c r="W47" s="338" t="s">
        <v>1105</v>
      </c>
      <c r="X47" s="338">
        <v>45</v>
      </c>
      <c r="Y47" s="684">
        <f>J21-$W$38</f>
        <v>0</v>
      </c>
      <c r="Z47" s="684">
        <f>K21-$W$38</f>
        <v>0</v>
      </c>
      <c r="AA47" s="684">
        <f>L21-$W$38</f>
        <v>0</v>
      </c>
      <c r="AB47" s="684">
        <f>M21-$W$38</f>
        <v>0</v>
      </c>
      <c r="AC47" s="684">
        <f>N21-$W$38</f>
        <v>0</v>
      </c>
      <c r="AD47" s="684">
        <f>O21-$W$38</f>
        <v>0</v>
      </c>
      <c r="AE47" s="647"/>
      <c r="AF47" s="647"/>
      <c r="AG47" s="136"/>
      <c r="AH47" s="136"/>
      <c r="AI47" s="332"/>
    </row>
    <row r="48" spans="1:35" x14ac:dyDescent="0.25">
      <c r="A48" s="125" t="s">
        <v>1622</v>
      </c>
      <c r="B48" s="90" t="s">
        <v>1569</v>
      </c>
      <c r="C48" s="89" t="s">
        <v>1619</v>
      </c>
      <c r="E48" s="330">
        <v>40</v>
      </c>
      <c r="F48" s="679"/>
      <c r="G48" s="679"/>
      <c r="H48" s="338" t="s">
        <v>1105</v>
      </c>
      <c r="I48" s="338">
        <v>45</v>
      </c>
      <c r="J48" s="684">
        <f>J22+$H$38</f>
        <v>0</v>
      </c>
      <c r="K48" s="684">
        <f>K22+$H$38</f>
        <v>0</v>
      </c>
      <c r="L48" s="684">
        <f>L22+$H$38</f>
        <v>0</v>
      </c>
      <c r="M48" s="684">
        <f>M22+$H$38</f>
        <v>0</v>
      </c>
      <c r="N48" s="684">
        <f>N22+$H$38</f>
        <v>0</v>
      </c>
      <c r="O48" s="647"/>
      <c r="P48" s="647"/>
      <c r="Q48" s="647"/>
      <c r="R48" s="136"/>
      <c r="S48" s="136"/>
      <c r="T48" s="330">
        <v>40</v>
      </c>
      <c r="U48" s="679"/>
      <c r="V48" s="679"/>
      <c r="W48" s="338" t="s">
        <v>1105</v>
      </c>
      <c r="X48" s="338">
        <v>45</v>
      </c>
      <c r="Y48" s="684">
        <f>J22-$W$38</f>
        <v>0</v>
      </c>
      <c r="Z48" s="684">
        <f>K22-$W$38</f>
        <v>0</v>
      </c>
      <c r="AA48" s="684">
        <f>L22-$W$38</f>
        <v>0</v>
      </c>
      <c r="AB48" s="684">
        <f>M22-$W$38</f>
        <v>0</v>
      </c>
      <c r="AC48" s="684">
        <f>N22-$W$38</f>
        <v>0</v>
      </c>
      <c r="AD48" s="647"/>
      <c r="AE48" s="647"/>
      <c r="AF48" s="647"/>
      <c r="AG48" s="136"/>
      <c r="AH48" s="136"/>
      <c r="AI48" s="332"/>
    </row>
    <row r="49" spans="1:35" x14ac:dyDescent="0.25">
      <c r="A49" s="125" t="s">
        <v>1622</v>
      </c>
      <c r="B49" s="90" t="s">
        <v>1569</v>
      </c>
      <c r="C49" s="89" t="s">
        <v>1619</v>
      </c>
      <c r="E49" s="330">
        <v>45</v>
      </c>
      <c r="F49" s="679"/>
      <c r="G49" s="679"/>
      <c r="H49" s="338" t="s">
        <v>1105</v>
      </c>
      <c r="I49" s="338">
        <v>45</v>
      </c>
      <c r="J49" s="684">
        <f>J23+$H$38</f>
        <v>0</v>
      </c>
      <c r="K49" s="684">
        <f>K23+$H$38</f>
        <v>0</v>
      </c>
      <c r="L49" s="684">
        <f>L23+$H$38</f>
        <v>0</v>
      </c>
      <c r="M49" s="684">
        <f>M23+$H$38</f>
        <v>0</v>
      </c>
      <c r="N49" s="684">
        <f>N23+$H$38</f>
        <v>0</v>
      </c>
      <c r="O49" s="647"/>
      <c r="P49" s="647"/>
      <c r="Q49" s="647"/>
      <c r="R49" s="136"/>
      <c r="S49" s="136"/>
      <c r="T49" s="330">
        <v>45</v>
      </c>
      <c r="U49" s="679"/>
      <c r="V49" s="679"/>
      <c r="W49" s="338" t="s">
        <v>1105</v>
      </c>
      <c r="X49" s="338">
        <v>45</v>
      </c>
      <c r="Y49" s="684">
        <f>J23-$W$38</f>
        <v>0</v>
      </c>
      <c r="Z49" s="684">
        <f>K23-$W$38</f>
        <v>0</v>
      </c>
      <c r="AA49" s="684">
        <f>L23-$W$38</f>
        <v>0</v>
      </c>
      <c r="AB49" s="684">
        <f>M23-$W$38</f>
        <v>0</v>
      </c>
      <c r="AC49" s="684">
        <f>N23-$W$38</f>
        <v>0</v>
      </c>
      <c r="AD49" s="647"/>
      <c r="AE49" s="647"/>
      <c r="AF49" s="647"/>
      <c r="AG49" s="136"/>
      <c r="AH49" s="136"/>
      <c r="AI49" s="332"/>
    </row>
    <row r="50" spans="1:35" x14ac:dyDescent="0.25">
      <c r="A50" s="125" t="s">
        <v>1622</v>
      </c>
      <c r="B50" s="90" t="s">
        <v>1569</v>
      </c>
      <c r="C50" s="89" t="s">
        <v>1619</v>
      </c>
      <c r="E50" s="330">
        <v>50</v>
      </c>
      <c r="F50" s="679"/>
      <c r="G50" s="679"/>
      <c r="H50" s="338" t="s">
        <v>1105</v>
      </c>
      <c r="I50" s="338">
        <v>45</v>
      </c>
      <c r="J50" s="684">
        <f>J24+$H$38</f>
        <v>0</v>
      </c>
      <c r="K50" s="684">
        <f>K24+$H$38</f>
        <v>0</v>
      </c>
      <c r="L50" s="684">
        <f>L24+$H$38</f>
        <v>0</v>
      </c>
      <c r="M50" s="684">
        <f>M24+$H$38</f>
        <v>0</v>
      </c>
      <c r="N50" s="647"/>
      <c r="O50" s="647"/>
      <c r="P50" s="647"/>
      <c r="Q50" s="647"/>
      <c r="R50" s="136"/>
      <c r="S50" s="136"/>
      <c r="T50" s="330">
        <v>50</v>
      </c>
      <c r="U50" s="679"/>
      <c r="V50" s="679"/>
      <c r="W50" s="338" t="s">
        <v>1105</v>
      </c>
      <c r="X50" s="338">
        <v>45</v>
      </c>
      <c r="Y50" s="684">
        <f>J24-$W$38</f>
        <v>0</v>
      </c>
      <c r="Z50" s="684">
        <f>K24-$W$38</f>
        <v>0</v>
      </c>
      <c r="AA50" s="684">
        <f>L24-$W$38</f>
        <v>0</v>
      </c>
      <c r="AB50" s="684">
        <f>M24-$W$38</f>
        <v>0</v>
      </c>
      <c r="AC50" s="647"/>
      <c r="AD50" s="647"/>
      <c r="AE50" s="647"/>
      <c r="AF50" s="647"/>
      <c r="AG50" s="136"/>
      <c r="AH50" s="136"/>
      <c r="AI50" s="332"/>
    </row>
    <row r="51" spans="1:35" x14ac:dyDescent="0.25">
      <c r="A51" s="125" t="s">
        <v>1622</v>
      </c>
      <c r="B51" s="90" t="s">
        <v>1569</v>
      </c>
      <c r="C51" s="89" t="s">
        <v>1619</v>
      </c>
      <c r="E51" s="330">
        <v>55</v>
      </c>
      <c r="F51" s="679"/>
      <c r="G51" s="679"/>
      <c r="H51" s="338" t="s">
        <v>1105</v>
      </c>
      <c r="I51" s="338">
        <v>44</v>
      </c>
      <c r="J51" s="684">
        <f>J25+$H$38</f>
        <v>0</v>
      </c>
      <c r="K51" s="684">
        <f>K25+$H$38</f>
        <v>0</v>
      </c>
      <c r="L51" s="684">
        <f>L25+$H$38</f>
        <v>0</v>
      </c>
      <c r="M51" s="684">
        <f>M25+$H$38</f>
        <v>0</v>
      </c>
      <c r="N51" s="647"/>
      <c r="O51" s="647"/>
      <c r="P51" s="647"/>
      <c r="Q51" s="647"/>
      <c r="R51" s="136"/>
      <c r="S51" s="136"/>
      <c r="T51" s="330">
        <v>55</v>
      </c>
      <c r="U51" s="679"/>
      <c r="V51" s="679"/>
      <c r="W51" s="338" t="s">
        <v>1105</v>
      </c>
      <c r="X51" s="338">
        <v>44</v>
      </c>
      <c r="Y51" s="684">
        <f>J25-$W$38</f>
        <v>0</v>
      </c>
      <c r="Z51" s="684">
        <f>K25-$W$38</f>
        <v>0</v>
      </c>
      <c r="AA51" s="684">
        <f>L25-$W$38</f>
        <v>0</v>
      </c>
      <c r="AB51" s="684">
        <f>M25-$W$38</f>
        <v>0</v>
      </c>
      <c r="AC51" s="647"/>
      <c r="AD51" s="647"/>
      <c r="AE51" s="647"/>
      <c r="AF51" s="647"/>
      <c r="AG51" s="136"/>
      <c r="AH51" s="136"/>
      <c r="AI51" s="332"/>
    </row>
    <row r="52" spans="1:35" x14ac:dyDescent="0.25">
      <c r="A52" s="125" t="s">
        <v>1622</v>
      </c>
      <c r="B52" s="90" t="s">
        <v>1569</v>
      </c>
      <c r="C52" s="89" t="s">
        <v>1619</v>
      </c>
      <c r="E52" s="330">
        <v>60</v>
      </c>
      <c r="F52" s="647"/>
      <c r="G52" s="340"/>
      <c r="H52" s="338" t="s">
        <v>1105</v>
      </c>
      <c r="I52" s="338">
        <v>44</v>
      </c>
      <c r="J52" s="684">
        <f>J26+$H$38</f>
        <v>0</v>
      </c>
      <c r="K52" s="684">
        <f>K26+$H$38</f>
        <v>0</v>
      </c>
      <c r="L52" s="684">
        <f>L26+$H$38</f>
        <v>0</v>
      </c>
      <c r="M52" s="647"/>
      <c r="N52" s="647"/>
      <c r="O52" s="647"/>
      <c r="P52" s="647"/>
      <c r="Q52" s="647"/>
      <c r="R52" s="136"/>
      <c r="S52" s="136"/>
      <c r="T52" s="330">
        <v>60</v>
      </c>
      <c r="U52" s="647"/>
      <c r="V52" s="340"/>
      <c r="W52" s="338" t="s">
        <v>1105</v>
      </c>
      <c r="X52" s="338">
        <v>44</v>
      </c>
      <c r="Y52" s="684">
        <f>J26-$W$38</f>
        <v>0</v>
      </c>
      <c r="Z52" s="684">
        <f>K26-$W$38</f>
        <v>0</v>
      </c>
      <c r="AA52" s="684">
        <f>L26-$W$38</f>
        <v>0</v>
      </c>
      <c r="AB52" s="647"/>
      <c r="AC52" s="647"/>
      <c r="AD52" s="647"/>
      <c r="AE52" s="647"/>
      <c r="AF52" s="647"/>
      <c r="AG52" s="136"/>
      <c r="AH52" s="136"/>
      <c r="AI52" s="332"/>
    </row>
    <row r="53" spans="1:35" x14ac:dyDescent="0.25">
      <c r="A53" s="125" t="s">
        <v>1622</v>
      </c>
      <c r="B53" s="90" t="s">
        <v>1569</v>
      </c>
      <c r="C53" s="89" t="s">
        <v>1619</v>
      </c>
      <c r="E53" s="330">
        <v>65</v>
      </c>
      <c r="F53" s="647"/>
      <c r="G53" s="340"/>
      <c r="H53" s="338" t="s">
        <v>1106</v>
      </c>
      <c r="I53" s="338">
        <v>44</v>
      </c>
      <c r="J53" s="684">
        <f>J27+$H$38</f>
        <v>0</v>
      </c>
      <c r="K53" s="684">
        <f>K27+$H$38</f>
        <v>0</v>
      </c>
      <c r="L53" s="684">
        <f>L27+$H$38</f>
        <v>0</v>
      </c>
      <c r="M53" s="647"/>
      <c r="N53" s="647"/>
      <c r="O53" s="647"/>
      <c r="P53" s="647"/>
      <c r="Q53" s="647"/>
      <c r="R53" s="136"/>
      <c r="S53" s="136"/>
      <c r="T53" s="330">
        <v>65</v>
      </c>
      <c r="U53" s="647"/>
      <c r="V53" s="340"/>
      <c r="W53" s="338" t="s">
        <v>1106</v>
      </c>
      <c r="X53" s="338">
        <v>44</v>
      </c>
      <c r="Y53" s="684">
        <f>J27-$W$38</f>
        <v>0</v>
      </c>
      <c r="Z53" s="684">
        <f>K27-$W$38</f>
        <v>0</v>
      </c>
      <c r="AA53" s="684">
        <f>L27-$W$38</f>
        <v>0</v>
      </c>
      <c r="AB53" s="647"/>
      <c r="AC53" s="647"/>
      <c r="AD53" s="647"/>
      <c r="AE53" s="647"/>
      <c r="AF53" s="647"/>
      <c r="AG53" s="136"/>
      <c r="AH53" s="136"/>
      <c r="AI53" s="332"/>
    </row>
    <row r="54" spans="1:35" x14ac:dyDescent="0.25">
      <c r="A54" s="125" t="s">
        <v>1622</v>
      </c>
      <c r="B54" s="90" t="s">
        <v>1569</v>
      </c>
      <c r="C54" s="89" t="s">
        <v>1619</v>
      </c>
      <c r="E54" s="330">
        <v>70</v>
      </c>
      <c r="F54" s="647"/>
      <c r="G54" s="340"/>
      <c r="H54" s="338" t="s">
        <v>1106</v>
      </c>
      <c r="I54" s="338">
        <v>44</v>
      </c>
      <c r="J54" s="684">
        <f>J28+$H$38</f>
        <v>0</v>
      </c>
      <c r="K54" s="684">
        <f>K28+$H$38</f>
        <v>0</v>
      </c>
      <c r="L54" s="647"/>
      <c r="M54" s="647"/>
      <c r="N54" s="647"/>
      <c r="O54" s="647"/>
      <c r="P54" s="647"/>
      <c r="Q54" s="647"/>
      <c r="R54" s="136"/>
      <c r="S54" s="136"/>
      <c r="T54" s="330">
        <v>70</v>
      </c>
      <c r="U54" s="647"/>
      <c r="V54" s="340"/>
      <c r="W54" s="338" t="s">
        <v>1106</v>
      </c>
      <c r="X54" s="338">
        <v>44</v>
      </c>
      <c r="Y54" s="684">
        <f>J28-$W$38</f>
        <v>0</v>
      </c>
      <c r="Z54" s="684">
        <f>K28-$W$38</f>
        <v>0</v>
      </c>
      <c r="AA54" s="647"/>
      <c r="AB54" s="647"/>
      <c r="AC54" s="647"/>
      <c r="AD54" s="647"/>
      <c r="AE54" s="647"/>
      <c r="AF54" s="647"/>
      <c r="AG54" s="136"/>
      <c r="AH54" s="136"/>
      <c r="AI54" s="332"/>
    </row>
    <row r="55" spans="1:35" x14ac:dyDescent="0.25">
      <c r="A55" s="125" t="s">
        <v>1622</v>
      </c>
      <c r="B55" s="90" t="s">
        <v>1569</v>
      </c>
      <c r="C55" s="89" t="s">
        <v>1619</v>
      </c>
      <c r="E55" s="330">
        <v>75</v>
      </c>
      <c r="F55" s="647"/>
      <c r="G55" s="340"/>
      <c r="H55" s="338" t="s">
        <v>1106</v>
      </c>
      <c r="I55" s="338">
        <v>44</v>
      </c>
      <c r="J55" s="684">
        <f>J29+$H$38</f>
        <v>0</v>
      </c>
      <c r="K55" s="684">
        <f>K29+$H$38</f>
        <v>0</v>
      </c>
      <c r="L55" s="647"/>
      <c r="M55" s="647"/>
      <c r="N55" s="647"/>
      <c r="O55" s="647"/>
      <c r="P55" s="647"/>
      <c r="Q55" s="647"/>
      <c r="R55" s="136"/>
      <c r="S55" s="136"/>
      <c r="T55" s="330">
        <v>75</v>
      </c>
      <c r="U55" s="647"/>
      <c r="V55" s="340"/>
      <c r="W55" s="338" t="s">
        <v>1106</v>
      </c>
      <c r="X55" s="338">
        <v>44</v>
      </c>
      <c r="Y55" s="684">
        <f>J29-$W$38</f>
        <v>0</v>
      </c>
      <c r="Z55" s="684">
        <f>K29-$W$38</f>
        <v>0</v>
      </c>
      <c r="AA55" s="647"/>
      <c r="AB55" s="647"/>
      <c r="AC55" s="647"/>
      <c r="AD55" s="647"/>
      <c r="AE55" s="647"/>
      <c r="AF55" s="647"/>
      <c r="AG55" s="136"/>
      <c r="AH55" s="136"/>
      <c r="AI55" s="332"/>
    </row>
    <row r="56" spans="1:35" x14ac:dyDescent="0.25">
      <c r="A56" s="125" t="s">
        <v>1622</v>
      </c>
      <c r="B56" s="90" t="s">
        <v>1569</v>
      </c>
      <c r="C56" s="89" t="s">
        <v>1619</v>
      </c>
      <c r="E56" s="330">
        <v>80</v>
      </c>
      <c r="F56" s="647"/>
      <c r="G56" s="340"/>
      <c r="H56" s="338" t="s">
        <v>1106</v>
      </c>
      <c r="I56" s="338">
        <v>44</v>
      </c>
      <c r="J56" s="684">
        <f>J30+$H$38</f>
        <v>0</v>
      </c>
      <c r="K56" s="647"/>
      <c r="L56" s="647"/>
      <c r="M56" s="647"/>
      <c r="N56" s="647"/>
      <c r="O56" s="647"/>
      <c r="P56" s="647"/>
      <c r="Q56" s="647"/>
      <c r="R56" s="136"/>
      <c r="S56" s="136"/>
      <c r="T56" s="330">
        <v>80</v>
      </c>
      <c r="U56" s="647"/>
      <c r="V56" s="340"/>
      <c r="W56" s="338" t="s">
        <v>1106</v>
      </c>
      <c r="X56" s="338">
        <v>44</v>
      </c>
      <c r="Y56" s="684">
        <f>J30-$W$38</f>
        <v>0</v>
      </c>
      <c r="Z56" s="647"/>
      <c r="AA56" s="647"/>
      <c r="AB56" s="647"/>
      <c r="AC56" s="647"/>
      <c r="AD56" s="647"/>
      <c r="AE56" s="647"/>
      <c r="AF56" s="647"/>
      <c r="AG56" s="136"/>
      <c r="AH56" s="136"/>
      <c r="AI56" s="332"/>
    </row>
    <row r="57" spans="1:35" x14ac:dyDescent="0.25">
      <c r="A57" s="125" t="s">
        <v>1622</v>
      </c>
      <c r="B57" s="90" t="s">
        <v>1569</v>
      </c>
      <c r="C57" s="89" t="s">
        <v>1619</v>
      </c>
      <c r="E57" s="330">
        <v>85</v>
      </c>
      <c r="F57" s="647"/>
      <c r="G57" s="340"/>
      <c r="H57" s="338" t="s">
        <v>1106</v>
      </c>
      <c r="I57" s="338">
        <v>44</v>
      </c>
      <c r="J57" s="684">
        <f>J31+$H$38</f>
        <v>0</v>
      </c>
      <c r="K57" s="647"/>
      <c r="L57" s="647"/>
      <c r="M57" s="647"/>
      <c r="N57" s="647"/>
      <c r="O57" s="647"/>
      <c r="P57" s="647"/>
      <c r="Q57" s="647"/>
      <c r="R57" s="136"/>
      <c r="S57" s="136"/>
      <c r="T57" s="330">
        <v>85</v>
      </c>
      <c r="U57" s="647"/>
      <c r="V57" s="340"/>
      <c r="W57" s="338" t="s">
        <v>1106</v>
      </c>
      <c r="X57" s="338">
        <v>44</v>
      </c>
      <c r="Y57" s="684">
        <f>J31-$W$38</f>
        <v>0</v>
      </c>
      <c r="Z57" s="647"/>
      <c r="AA57" s="647"/>
      <c r="AB57" s="647"/>
      <c r="AC57" s="647"/>
      <c r="AD57" s="647"/>
      <c r="AE57" s="647"/>
      <c r="AF57" s="647"/>
      <c r="AG57" s="136"/>
      <c r="AH57" s="136"/>
      <c r="AI57" s="332"/>
    </row>
    <row r="58" spans="1:35" x14ac:dyDescent="0.25">
      <c r="A58" s="125" t="s">
        <v>1622</v>
      </c>
      <c r="B58" s="90" t="s">
        <v>1569</v>
      </c>
      <c r="C58" s="89" t="s">
        <v>1619</v>
      </c>
      <c r="E58" s="339" t="s">
        <v>513</v>
      </c>
      <c r="F58" s="339"/>
      <c r="G58" s="339"/>
      <c r="H58" s="647"/>
      <c r="I58" s="647"/>
      <c r="J58" s="342"/>
      <c r="K58" s="647"/>
      <c r="L58" s="647"/>
      <c r="M58" s="647"/>
      <c r="N58" s="647"/>
      <c r="O58" s="647"/>
      <c r="P58" s="647"/>
      <c r="Q58" s="647"/>
      <c r="R58" s="136"/>
      <c r="S58" s="136"/>
      <c r="T58" s="339" t="s">
        <v>513</v>
      </c>
      <c r="U58" s="339"/>
      <c r="V58" s="339"/>
      <c r="W58" s="647"/>
      <c r="X58" s="647"/>
      <c r="Y58" s="342"/>
      <c r="Z58" s="647"/>
      <c r="AA58" s="647"/>
      <c r="AB58" s="647"/>
      <c r="AC58" s="647"/>
      <c r="AD58" s="647"/>
      <c r="AE58" s="647"/>
      <c r="AF58" s="647"/>
      <c r="AG58" s="136"/>
      <c r="AH58" s="136"/>
      <c r="AI58" s="332"/>
    </row>
    <row r="59" spans="1:35" x14ac:dyDescent="0.25">
      <c r="A59" s="125" t="s">
        <v>1622</v>
      </c>
      <c r="B59" s="90" t="s">
        <v>1569</v>
      </c>
      <c r="C59" s="89" t="s">
        <v>1619</v>
      </c>
      <c r="E59" s="136"/>
      <c r="F59" s="136"/>
      <c r="G59" s="136"/>
      <c r="H59" s="680" t="s">
        <v>1104</v>
      </c>
      <c r="I59" s="136"/>
      <c r="J59" s="136"/>
      <c r="K59" s="136"/>
      <c r="L59" s="136"/>
      <c r="M59" s="136"/>
      <c r="N59" s="136"/>
      <c r="O59" s="136"/>
      <c r="P59" s="136"/>
      <c r="Q59" s="136"/>
      <c r="R59" s="136"/>
      <c r="S59" s="136"/>
      <c r="T59" s="136"/>
      <c r="U59" s="136"/>
      <c r="V59" s="136"/>
      <c r="W59" s="136"/>
      <c r="X59" s="136"/>
      <c r="Y59" s="136"/>
      <c r="Z59" s="136"/>
      <c r="AA59" s="136"/>
      <c r="AB59" s="136"/>
      <c r="AC59" s="136"/>
      <c r="AD59" s="136"/>
      <c r="AE59" s="136"/>
      <c r="AF59" s="136"/>
      <c r="AG59" s="136"/>
      <c r="AH59" s="136"/>
      <c r="AI59" s="332"/>
    </row>
    <row r="60" spans="1:35" x14ac:dyDescent="0.25">
      <c r="A60" s="125" t="s">
        <v>1622</v>
      </c>
      <c r="B60" s="90" t="s">
        <v>1569</v>
      </c>
      <c r="C60" s="89" t="s">
        <v>1619</v>
      </c>
      <c r="E60" s="136"/>
      <c r="F60" s="136"/>
      <c r="G60" s="136"/>
      <c r="H60" s="680"/>
      <c r="I60" s="136"/>
      <c r="J60" s="136"/>
      <c r="K60" s="136"/>
      <c r="L60" s="136"/>
      <c r="M60" s="136"/>
      <c r="N60" s="136"/>
      <c r="O60" s="136"/>
      <c r="P60" s="136"/>
      <c r="Q60" s="136"/>
      <c r="R60" s="136"/>
      <c r="S60" s="136"/>
      <c r="T60" s="136"/>
      <c r="U60" s="136"/>
      <c r="V60" s="136"/>
      <c r="W60" s="136"/>
      <c r="X60" s="136"/>
      <c r="Y60" s="136"/>
      <c r="Z60" s="136"/>
      <c r="AA60" s="136"/>
      <c r="AB60" s="136"/>
      <c r="AC60" s="136"/>
      <c r="AD60" s="136"/>
      <c r="AE60" s="136"/>
      <c r="AF60" s="136"/>
      <c r="AG60" s="136"/>
      <c r="AH60" s="136"/>
      <c r="AI60" s="332"/>
    </row>
    <row r="61" spans="1:35" x14ac:dyDescent="0.25">
      <c r="A61" s="125" t="s">
        <v>1622</v>
      </c>
      <c r="B61" s="90" t="s">
        <v>1569</v>
      </c>
      <c r="C61" s="89" t="s">
        <v>1619</v>
      </c>
      <c r="E61" s="136" t="s">
        <v>1600</v>
      </c>
      <c r="F61" s="136"/>
      <c r="G61" s="136"/>
      <c r="H61" s="680"/>
      <c r="I61" s="136"/>
      <c r="J61" s="136"/>
      <c r="K61" s="136"/>
      <c r="L61" s="136"/>
      <c r="M61" s="136"/>
      <c r="N61" s="136"/>
      <c r="O61" s="136"/>
      <c r="P61" s="136"/>
      <c r="Q61" s="136"/>
      <c r="R61" s="136"/>
      <c r="S61" s="136"/>
      <c r="T61" s="136" t="s">
        <v>1601</v>
      </c>
      <c r="U61" s="136"/>
      <c r="V61" s="136"/>
      <c r="W61" s="136"/>
      <c r="X61" s="136"/>
      <c r="Y61" s="136"/>
      <c r="Z61" s="136"/>
      <c r="AA61" s="136"/>
      <c r="AB61" s="136"/>
      <c r="AC61" s="136"/>
      <c r="AD61" s="136"/>
      <c r="AE61" s="136"/>
      <c r="AF61" s="136"/>
      <c r="AG61" s="136"/>
      <c r="AH61" s="136"/>
      <c r="AI61" s="332"/>
    </row>
    <row r="62" spans="1:35" x14ac:dyDescent="0.25">
      <c r="A62" s="125" t="s">
        <v>1622</v>
      </c>
      <c r="B62" s="90" t="s">
        <v>1569</v>
      </c>
      <c r="C62" s="89" t="s">
        <v>1619</v>
      </c>
      <c r="E62" s="136"/>
      <c r="F62" s="136"/>
      <c r="G62" s="136"/>
      <c r="H62" s="680"/>
      <c r="I62" s="136"/>
      <c r="J62" s="136"/>
      <c r="K62" s="136"/>
      <c r="L62" s="136"/>
      <c r="M62" s="136"/>
      <c r="N62" s="136"/>
      <c r="O62" s="136"/>
      <c r="P62" s="136"/>
      <c r="Q62" s="136"/>
      <c r="R62" s="136"/>
      <c r="S62" s="136"/>
      <c r="T62" s="136"/>
      <c r="U62" s="136"/>
      <c r="V62" s="136"/>
      <c r="W62" s="680"/>
      <c r="X62" s="136"/>
      <c r="Y62" s="136"/>
      <c r="Z62" s="136"/>
      <c r="AA62" s="136"/>
      <c r="AB62" s="136"/>
      <c r="AC62" s="136"/>
      <c r="AD62" s="136"/>
      <c r="AE62" s="136"/>
      <c r="AF62" s="136"/>
      <c r="AG62" s="136"/>
      <c r="AH62" s="136"/>
      <c r="AI62" s="332"/>
    </row>
    <row r="63" spans="1:35" ht="15" x14ac:dyDescent="0.25">
      <c r="A63" s="125" t="s">
        <v>1622</v>
      </c>
      <c r="B63" s="90" t="s">
        <v>1569</v>
      </c>
      <c r="C63" s="89" t="s">
        <v>1619</v>
      </c>
      <c r="E63" s="672" t="s">
        <v>1605</v>
      </c>
      <c r="F63" s="673"/>
      <c r="G63" s="676"/>
      <c r="H63" s="683">
        <f>O9</f>
        <v>0</v>
      </c>
      <c r="I63" s="683"/>
      <c r="J63" s="136"/>
      <c r="K63" s="136"/>
      <c r="L63" s="136"/>
      <c r="M63" s="136"/>
      <c r="N63" s="136"/>
      <c r="O63" s="136"/>
      <c r="P63" s="136"/>
      <c r="Q63" s="136"/>
      <c r="R63" s="136"/>
      <c r="S63" s="136"/>
      <c r="T63" s="672" t="s">
        <v>1604</v>
      </c>
      <c r="U63" s="673"/>
      <c r="V63" s="676"/>
      <c r="W63" s="683">
        <f>O10</f>
        <v>0</v>
      </c>
      <c r="X63" s="683"/>
      <c r="Y63" s="136"/>
      <c r="Z63" s="136"/>
      <c r="AA63" s="136"/>
      <c r="AB63" s="136"/>
      <c r="AC63" s="136"/>
      <c r="AD63" s="136"/>
      <c r="AE63" s="136"/>
      <c r="AF63" s="136"/>
      <c r="AG63" s="136"/>
      <c r="AH63" s="136"/>
      <c r="AI63" s="332"/>
    </row>
    <row r="64" spans="1:35" x14ac:dyDescent="0.25">
      <c r="A64" s="125" t="s">
        <v>1622</v>
      </c>
      <c r="B64" s="90" t="s">
        <v>1569</v>
      </c>
      <c r="C64" s="89" t="s">
        <v>1619</v>
      </c>
      <c r="E64" s="136"/>
      <c r="F64" s="136"/>
      <c r="G64" s="136"/>
      <c r="H64" s="136"/>
      <c r="I64" s="136"/>
      <c r="J64" s="136"/>
      <c r="K64" s="136"/>
      <c r="L64" s="136"/>
      <c r="M64" s="136"/>
      <c r="N64" s="136"/>
      <c r="O64" s="136"/>
      <c r="P64" s="136"/>
      <c r="Q64" s="136"/>
      <c r="R64" s="136"/>
      <c r="S64" s="136"/>
      <c r="T64" s="136"/>
      <c r="U64" s="136"/>
      <c r="V64" s="136"/>
      <c r="W64" s="136"/>
      <c r="X64" s="136"/>
      <c r="Y64" s="136"/>
      <c r="Z64" s="136"/>
      <c r="AA64" s="136"/>
      <c r="AB64" s="136"/>
      <c r="AC64" s="136"/>
      <c r="AD64" s="136"/>
      <c r="AE64" s="136"/>
      <c r="AF64" s="136"/>
      <c r="AG64" s="136"/>
      <c r="AH64" s="136"/>
      <c r="AI64" s="332"/>
    </row>
    <row r="65" spans="1:35" x14ac:dyDescent="0.25">
      <c r="A65" s="125" t="s">
        <v>1622</v>
      </c>
      <c r="B65" s="90" t="s">
        <v>1569</v>
      </c>
      <c r="C65" s="89" t="s">
        <v>1619</v>
      </c>
      <c r="E65" s="678" t="s">
        <v>1602</v>
      </c>
      <c r="F65" s="678"/>
      <c r="G65" s="678"/>
      <c r="H65" s="628" t="s">
        <v>1103</v>
      </c>
      <c r="I65" s="628"/>
      <c r="J65" s="628" t="s">
        <v>1102</v>
      </c>
      <c r="K65" s="628"/>
      <c r="L65" s="628"/>
      <c r="M65" s="628"/>
      <c r="N65" s="628"/>
      <c r="O65" s="628"/>
      <c r="P65" s="628"/>
      <c r="Q65" s="628"/>
      <c r="R65" s="136"/>
      <c r="S65" s="136"/>
      <c r="T65" s="678" t="s">
        <v>1603</v>
      </c>
      <c r="U65" s="678"/>
      <c r="V65" s="678"/>
      <c r="W65" s="628" t="s">
        <v>1103</v>
      </c>
      <c r="X65" s="628"/>
      <c r="Y65" s="628" t="s">
        <v>1102</v>
      </c>
      <c r="Z65" s="628"/>
      <c r="AA65" s="628"/>
      <c r="AB65" s="628"/>
      <c r="AC65" s="628"/>
      <c r="AD65" s="628"/>
      <c r="AE65" s="628"/>
      <c r="AF65" s="628"/>
      <c r="AG65" s="136"/>
      <c r="AH65" s="136"/>
      <c r="AI65" s="332"/>
    </row>
    <row r="66" spans="1:35" x14ac:dyDescent="0.25">
      <c r="A66" s="125" t="s">
        <v>1622</v>
      </c>
      <c r="B66" s="90" t="s">
        <v>1569</v>
      </c>
      <c r="C66" s="89" t="s">
        <v>1619</v>
      </c>
      <c r="E66" s="282" t="s">
        <v>504</v>
      </c>
      <c r="F66" s="628"/>
      <c r="G66" s="628"/>
      <c r="H66" s="338" t="s">
        <v>1100</v>
      </c>
      <c r="I66" s="338" t="s">
        <v>1101</v>
      </c>
      <c r="J66" s="282" t="s">
        <v>505</v>
      </c>
      <c r="K66" s="282" t="s">
        <v>506</v>
      </c>
      <c r="L66" s="282" t="s">
        <v>507</v>
      </c>
      <c r="M66" s="282" t="s">
        <v>508</v>
      </c>
      <c r="N66" s="282" t="s">
        <v>509</v>
      </c>
      <c r="O66" s="282" t="s">
        <v>510</v>
      </c>
      <c r="P66" s="282" t="s">
        <v>511</v>
      </c>
      <c r="Q66" s="282" t="s">
        <v>512</v>
      </c>
      <c r="R66" s="136"/>
      <c r="S66" s="136"/>
      <c r="T66" s="282" t="s">
        <v>504</v>
      </c>
      <c r="U66" s="628"/>
      <c r="V66" s="628"/>
      <c r="W66" s="338" t="s">
        <v>1100</v>
      </c>
      <c r="X66" s="338" t="s">
        <v>1101</v>
      </c>
      <c r="Y66" s="282" t="s">
        <v>505</v>
      </c>
      <c r="Z66" s="282" t="s">
        <v>506</v>
      </c>
      <c r="AA66" s="282" t="s">
        <v>507</v>
      </c>
      <c r="AB66" s="282" t="s">
        <v>508</v>
      </c>
      <c r="AC66" s="282" t="s">
        <v>509</v>
      </c>
      <c r="AD66" s="282" t="s">
        <v>510</v>
      </c>
      <c r="AE66" s="282" t="s">
        <v>511</v>
      </c>
      <c r="AF66" s="282" t="s">
        <v>512</v>
      </c>
      <c r="AG66" s="136"/>
      <c r="AH66" s="136"/>
      <c r="AI66" s="332"/>
    </row>
    <row r="67" spans="1:35" x14ac:dyDescent="0.25">
      <c r="A67" s="125" t="s">
        <v>1622</v>
      </c>
      <c r="B67" s="90" t="s">
        <v>1569</v>
      </c>
      <c r="C67" s="89" t="s">
        <v>1619</v>
      </c>
      <c r="E67" s="330">
        <v>10</v>
      </c>
      <c r="F67" s="679"/>
      <c r="G67" s="679"/>
      <c r="H67" s="338" t="s">
        <v>1105</v>
      </c>
      <c r="I67" s="338">
        <v>45</v>
      </c>
      <c r="J67" s="684">
        <f t="shared" ref="J67:Q68" si="0">J42+$H$63</f>
        <v>0</v>
      </c>
      <c r="K67" s="684">
        <f t="shared" si="0"/>
        <v>0</v>
      </c>
      <c r="L67" s="684">
        <f t="shared" si="0"/>
        <v>0</v>
      </c>
      <c r="M67" s="684">
        <f t="shared" si="0"/>
        <v>0</v>
      </c>
      <c r="N67" s="684">
        <f t="shared" si="0"/>
        <v>0</v>
      </c>
      <c r="O67" s="684">
        <f t="shared" si="0"/>
        <v>0</v>
      </c>
      <c r="P67" s="684">
        <f t="shared" si="0"/>
        <v>0</v>
      </c>
      <c r="Q67" s="684">
        <f t="shared" si="0"/>
        <v>0</v>
      </c>
      <c r="R67" s="136"/>
      <c r="S67" s="136"/>
      <c r="T67" s="330">
        <v>10</v>
      </c>
      <c r="U67" s="679"/>
      <c r="V67" s="679"/>
      <c r="W67" s="338" t="s">
        <v>1105</v>
      </c>
      <c r="X67" s="338">
        <v>45</v>
      </c>
      <c r="Y67" s="684">
        <f t="shared" ref="Y67:AF68" si="1">Y42+$W$63</f>
        <v>0</v>
      </c>
      <c r="Z67" s="684">
        <f t="shared" si="1"/>
        <v>0</v>
      </c>
      <c r="AA67" s="684">
        <f t="shared" si="1"/>
        <v>0</v>
      </c>
      <c r="AB67" s="684">
        <f t="shared" si="1"/>
        <v>0</v>
      </c>
      <c r="AC67" s="684">
        <f t="shared" si="1"/>
        <v>0</v>
      </c>
      <c r="AD67" s="684">
        <f t="shared" si="1"/>
        <v>0</v>
      </c>
      <c r="AE67" s="684">
        <f t="shared" si="1"/>
        <v>0</v>
      </c>
      <c r="AF67" s="684">
        <f t="shared" si="1"/>
        <v>0</v>
      </c>
      <c r="AG67" s="136"/>
      <c r="AH67" s="136"/>
      <c r="AI67" s="332"/>
    </row>
    <row r="68" spans="1:35" x14ac:dyDescent="0.25">
      <c r="A68" s="125" t="s">
        <v>1622</v>
      </c>
      <c r="B68" s="90" t="s">
        <v>1569</v>
      </c>
      <c r="C68" s="89" t="s">
        <v>1619</v>
      </c>
      <c r="E68" s="330">
        <v>15</v>
      </c>
      <c r="F68" s="679"/>
      <c r="G68" s="679"/>
      <c r="H68" s="338" t="s">
        <v>1105</v>
      </c>
      <c r="I68" s="338">
        <v>45</v>
      </c>
      <c r="J68" s="684">
        <f t="shared" si="0"/>
        <v>0</v>
      </c>
      <c r="K68" s="684">
        <f t="shared" si="0"/>
        <v>0</v>
      </c>
      <c r="L68" s="684">
        <f t="shared" si="0"/>
        <v>0</v>
      </c>
      <c r="M68" s="684">
        <f t="shared" si="0"/>
        <v>0</v>
      </c>
      <c r="N68" s="684">
        <f t="shared" si="0"/>
        <v>0</v>
      </c>
      <c r="O68" s="684">
        <f t="shared" si="0"/>
        <v>0</v>
      </c>
      <c r="P68" s="684">
        <f t="shared" si="0"/>
        <v>0</v>
      </c>
      <c r="Q68" s="684">
        <f t="shared" si="0"/>
        <v>0</v>
      </c>
      <c r="R68" s="136"/>
      <c r="S68" s="136"/>
      <c r="T68" s="330">
        <v>15</v>
      </c>
      <c r="U68" s="679"/>
      <c r="V68" s="679"/>
      <c r="W68" s="338" t="s">
        <v>1105</v>
      </c>
      <c r="X68" s="338">
        <v>45</v>
      </c>
      <c r="Y68" s="684">
        <f t="shared" si="1"/>
        <v>0</v>
      </c>
      <c r="Z68" s="684">
        <f t="shared" si="1"/>
        <v>0</v>
      </c>
      <c r="AA68" s="684">
        <f t="shared" si="1"/>
        <v>0</v>
      </c>
      <c r="AB68" s="684">
        <f t="shared" si="1"/>
        <v>0</v>
      </c>
      <c r="AC68" s="684">
        <f t="shared" si="1"/>
        <v>0</v>
      </c>
      <c r="AD68" s="684">
        <f t="shared" si="1"/>
        <v>0</v>
      </c>
      <c r="AE68" s="684">
        <f t="shared" si="1"/>
        <v>0</v>
      </c>
      <c r="AF68" s="684">
        <f t="shared" si="1"/>
        <v>0</v>
      </c>
      <c r="AG68" s="136"/>
      <c r="AH68" s="136"/>
      <c r="AI68" s="332"/>
    </row>
    <row r="69" spans="1:35" x14ac:dyDescent="0.25">
      <c r="A69" s="125" t="s">
        <v>1622</v>
      </c>
      <c r="B69" s="90" t="s">
        <v>1569</v>
      </c>
      <c r="C69" s="89" t="s">
        <v>1619</v>
      </c>
      <c r="E69" s="330">
        <v>20</v>
      </c>
      <c r="F69" s="679"/>
      <c r="G69" s="679"/>
      <c r="H69" s="338" t="s">
        <v>1105</v>
      </c>
      <c r="I69" s="338">
        <v>45</v>
      </c>
      <c r="J69" s="684">
        <f t="shared" ref="J69:P70" si="2">J44+$H$63</f>
        <v>0</v>
      </c>
      <c r="K69" s="684">
        <f t="shared" si="2"/>
        <v>0</v>
      </c>
      <c r="L69" s="684">
        <f t="shared" si="2"/>
        <v>0</v>
      </c>
      <c r="M69" s="684">
        <f t="shared" si="2"/>
        <v>0</v>
      </c>
      <c r="N69" s="684">
        <f t="shared" si="2"/>
        <v>0</v>
      </c>
      <c r="O69" s="684">
        <f t="shared" si="2"/>
        <v>0</v>
      </c>
      <c r="P69" s="684">
        <f t="shared" si="2"/>
        <v>0</v>
      </c>
      <c r="Q69" s="647"/>
      <c r="R69" s="136"/>
      <c r="S69" s="136"/>
      <c r="T69" s="330">
        <v>20</v>
      </c>
      <c r="U69" s="679"/>
      <c r="V69" s="679"/>
      <c r="W69" s="338" t="s">
        <v>1105</v>
      </c>
      <c r="X69" s="338">
        <v>45</v>
      </c>
      <c r="Y69" s="684">
        <f t="shared" ref="Y69:AE70" si="3">Y44+$W$63</f>
        <v>0</v>
      </c>
      <c r="Z69" s="684">
        <f t="shared" si="3"/>
        <v>0</v>
      </c>
      <c r="AA69" s="684">
        <f t="shared" si="3"/>
        <v>0</v>
      </c>
      <c r="AB69" s="684">
        <f t="shared" si="3"/>
        <v>0</v>
      </c>
      <c r="AC69" s="684">
        <f t="shared" si="3"/>
        <v>0</v>
      </c>
      <c r="AD69" s="684">
        <f t="shared" si="3"/>
        <v>0</v>
      </c>
      <c r="AE69" s="684">
        <f t="shared" si="3"/>
        <v>0</v>
      </c>
      <c r="AF69" s="647"/>
      <c r="AG69" s="136"/>
      <c r="AH69" s="136"/>
      <c r="AI69" s="332"/>
    </row>
    <row r="70" spans="1:35" x14ac:dyDescent="0.25">
      <c r="A70" s="125" t="s">
        <v>1622</v>
      </c>
      <c r="B70" s="90" t="s">
        <v>1569</v>
      </c>
      <c r="C70" s="89" t="s">
        <v>1619</v>
      </c>
      <c r="E70" s="330">
        <v>25</v>
      </c>
      <c r="F70" s="679"/>
      <c r="G70" s="679"/>
      <c r="H70" s="338" t="s">
        <v>1105</v>
      </c>
      <c r="I70" s="338">
        <v>45</v>
      </c>
      <c r="J70" s="684">
        <f t="shared" si="2"/>
        <v>0</v>
      </c>
      <c r="K70" s="684">
        <f t="shared" si="2"/>
        <v>0</v>
      </c>
      <c r="L70" s="684">
        <f t="shared" si="2"/>
        <v>0</v>
      </c>
      <c r="M70" s="684">
        <f t="shared" si="2"/>
        <v>0</v>
      </c>
      <c r="N70" s="684">
        <f t="shared" si="2"/>
        <v>0</v>
      </c>
      <c r="O70" s="684">
        <f t="shared" si="2"/>
        <v>0</v>
      </c>
      <c r="P70" s="684">
        <f t="shared" si="2"/>
        <v>0</v>
      </c>
      <c r="Q70" s="647"/>
      <c r="R70" s="136"/>
      <c r="S70" s="136"/>
      <c r="T70" s="330">
        <v>25</v>
      </c>
      <c r="U70" s="679"/>
      <c r="V70" s="679"/>
      <c r="W70" s="338" t="s">
        <v>1105</v>
      </c>
      <c r="X70" s="338">
        <v>45</v>
      </c>
      <c r="Y70" s="684">
        <f t="shared" si="3"/>
        <v>0</v>
      </c>
      <c r="Z70" s="684">
        <f t="shared" si="3"/>
        <v>0</v>
      </c>
      <c r="AA70" s="684">
        <f t="shared" si="3"/>
        <v>0</v>
      </c>
      <c r="AB70" s="684">
        <f t="shared" si="3"/>
        <v>0</v>
      </c>
      <c r="AC70" s="684">
        <f t="shared" si="3"/>
        <v>0</v>
      </c>
      <c r="AD70" s="684">
        <f t="shared" si="3"/>
        <v>0</v>
      </c>
      <c r="AE70" s="684">
        <f t="shared" si="3"/>
        <v>0</v>
      </c>
      <c r="AF70" s="647"/>
      <c r="AG70" s="136"/>
      <c r="AH70" s="136"/>
      <c r="AI70" s="332"/>
    </row>
    <row r="71" spans="1:35" x14ac:dyDescent="0.25">
      <c r="A71" s="125" t="s">
        <v>1622</v>
      </c>
      <c r="B71" s="90" t="s">
        <v>1569</v>
      </c>
      <c r="C71" s="89" t="s">
        <v>1619</v>
      </c>
      <c r="E71" s="330">
        <v>30</v>
      </c>
      <c r="F71" s="679"/>
      <c r="G71" s="679"/>
      <c r="H71" s="338" t="s">
        <v>1105</v>
      </c>
      <c r="I71" s="338">
        <v>45</v>
      </c>
      <c r="J71" s="684">
        <f t="shared" ref="J71:O72" si="4">J46+$H$63</f>
        <v>0</v>
      </c>
      <c r="K71" s="684">
        <f t="shared" si="4"/>
        <v>0</v>
      </c>
      <c r="L71" s="684">
        <f t="shared" si="4"/>
        <v>0</v>
      </c>
      <c r="M71" s="684">
        <f t="shared" si="4"/>
        <v>0</v>
      </c>
      <c r="N71" s="684">
        <f t="shared" si="4"/>
        <v>0</v>
      </c>
      <c r="O71" s="684">
        <f t="shared" si="4"/>
        <v>0</v>
      </c>
      <c r="P71" s="647"/>
      <c r="Q71" s="647"/>
      <c r="R71" s="136"/>
      <c r="S71" s="136"/>
      <c r="T71" s="330">
        <v>30</v>
      </c>
      <c r="U71" s="679"/>
      <c r="V71" s="679"/>
      <c r="W71" s="338" t="s">
        <v>1105</v>
      </c>
      <c r="X71" s="338">
        <v>45</v>
      </c>
      <c r="Y71" s="684">
        <f t="shared" ref="Y71:AD72" si="5">Y46+$W$63</f>
        <v>0</v>
      </c>
      <c r="Z71" s="684">
        <f t="shared" si="5"/>
        <v>0</v>
      </c>
      <c r="AA71" s="684">
        <f t="shared" si="5"/>
        <v>0</v>
      </c>
      <c r="AB71" s="684">
        <f t="shared" si="5"/>
        <v>0</v>
      </c>
      <c r="AC71" s="684">
        <f t="shared" si="5"/>
        <v>0</v>
      </c>
      <c r="AD71" s="684">
        <f t="shared" si="5"/>
        <v>0</v>
      </c>
      <c r="AE71" s="647"/>
      <c r="AF71" s="647"/>
      <c r="AG71" s="136"/>
      <c r="AH71" s="136"/>
      <c r="AI71" s="332"/>
    </row>
    <row r="72" spans="1:35" x14ac:dyDescent="0.25">
      <c r="A72" s="125" t="s">
        <v>1622</v>
      </c>
      <c r="B72" s="90" t="s">
        <v>1569</v>
      </c>
      <c r="C72" s="89" t="s">
        <v>1619</v>
      </c>
      <c r="E72" s="330">
        <v>35</v>
      </c>
      <c r="F72" s="679"/>
      <c r="G72" s="679"/>
      <c r="H72" s="338" t="s">
        <v>1105</v>
      </c>
      <c r="I72" s="338">
        <v>45</v>
      </c>
      <c r="J72" s="684">
        <f t="shared" si="4"/>
        <v>0</v>
      </c>
      <c r="K72" s="684">
        <f t="shared" si="4"/>
        <v>0</v>
      </c>
      <c r="L72" s="684">
        <f t="shared" si="4"/>
        <v>0</v>
      </c>
      <c r="M72" s="684">
        <f t="shared" si="4"/>
        <v>0</v>
      </c>
      <c r="N72" s="684">
        <f t="shared" si="4"/>
        <v>0</v>
      </c>
      <c r="O72" s="684">
        <f t="shared" si="4"/>
        <v>0</v>
      </c>
      <c r="P72" s="647"/>
      <c r="Q72" s="647"/>
      <c r="R72" s="136"/>
      <c r="S72" s="136"/>
      <c r="T72" s="330">
        <v>35</v>
      </c>
      <c r="U72" s="679"/>
      <c r="V72" s="679"/>
      <c r="W72" s="338" t="s">
        <v>1105</v>
      </c>
      <c r="X72" s="338">
        <v>45</v>
      </c>
      <c r="Y72" s="684">
        <f t="shared" si="5"/>
        <v>0</v>
      </c>
      <c r="Z72" s="684">
        <f t="shared" si="5"/>
        <v>0</v>
      </c>
      <c r="AA72" s="684">
        <f t="shared" si="5"/>
        <v>0</v>
      </c>
      <c r="AB72" s="684">
        <f t="shared" si="5"/>
        <v>0</v>
      </c>
      <c r="AC72" s="684">
        <f t="shared" si="5"/>
        <v>0</v>
      </c>
      <c r="AD72" s="684">
        <f t="shared" si="5"/>
        <v>0</v>
      </c>
      <c r="AE72" s="647"/>
      <c r="AF72" s="647"/>
      <c r="AG72" s="136"/>
      <c r="AH72" s="136"/>
      <c r="AI72" s="332"/>
    </row>
    <row r="73" spans="1:35" x14ac:dyDescent="0.25">
      <c r="A73" s="125" t="s">
        <v>1622</v>
      </c>
      <c r="B73" s="90" t="s">
        <v>1569</v>
      </c>
      <c r="C73" s="89" t="s">
        <v>1619</v>
      </c>
      <c r="E73" s="330">
        <v>40</v>
      </c>
      <c r="F73" s="679"/>
      <c r="G73" s="679"/>
      <c r="H73" s="338" t="s">
        <v>1105</v>
      </c>
      <c r="I73" s="338">
        <v>45</v>
      </c>
      <c r="J73" s="684">
        <f t="shared" ref="J73:N74" si="6">J48+$H$63</f>
        <v>0</v>
      </c>
      <c r="K73" s="684">
        <f t="shared" si="6"/>
        <v>0</v>
      </c>
      <c r="L73" s="684">
        <f t="shared" si="6"/>
        <v>0</v>
      </c>
      <c r="M73" s="684">
        <f t="shared" si="6"/>
        <v>0</v>
      </c>
      <c r="N73" s="684">
        <f t="shared" si="6"/>
        <v>0</v>
      </c>
      <c r="O73" s="647"/>
      <c r="P73" s="647"/>
      <c r="Q73" s="647"/>
      <c r="R73" s="136"/>
      <c r="S73" s="136"/>
      <c r="T73" s="330">
        <v>40</v>
      </c>
      <c r="U73" s="679"/>
      <c r="V73" s="679"/>
      <c r="W73" s="338" t="s">
        <v>1105</v>
      </c>
      <c r="X73" s="338">
        <v>45</v>
      </c>
      <c r="Y73" s="684">
        <f t="shared" ref="Y73:AC74" si="7">Y48+$W$63</f>
        <v>0</v>
      </c>
      <c r="Z73" s="684">
        <f t="shared" si="7"/>
        <v>0</v>
      </c>
      <c r="AA73" s="684">
        <f t="shared" si="7"/>
        <v>0</v>
      </c>
      <c r="AB73" s="684">
        <f t="shared" si="7"/>
        <v>0</v>
      </c>
      <c r="AC73" s="684">
        <f t="shared" si="7"/>
        <v>0</v>
      </c>
      <c r="AD73" s="647"/>
      <c r="AE73" s="647"/>
      <c r="AF73" s="647"/>
      <c r="AG73" s="136"/>
      <c r="AH73" s="136"/>
      <c r="AI73" s="332"/>
    </row>
    <row r="74" spans="1:35" x14ac:dyDescent="0.25">
      <c r="A74" s="125" t="s">
        <v>1622</v>
      </c>
      <c r="B74" s="90" t="s">
        <v>1569</v>
      </c>
      <c r="C74" s="89" t="s">
        <v>1619</v>
      </c>
      <c r="E74" s="330">
        <v>45</v>
      </c>
      <c r="F74" s="679"/>
      <c r="G74" s="679"/>
      <c r="H74" s="338" t="s">
        <v>1105</v>
      </c>
      <c r="I74" s="338">
        <v>45</v>
      </c>
      <c r="J74" s="684">
        <f t="shared" si="6"/>
        <v>0</v>
      </c>
      <c r="K74" s="684">
        <f t="shared" si="6"/>
        <v>0</v>
      </c>
      <c r="L74" s="684">
        <f t="shared" si="6"/>
        <v>0</v>
      </c>
      <c r="M74" s="684">
        <f t="shared" si="6"/>
        <v>0</v>
      </c>
      <c r="N74" s="684">
        <f t="shared" si="6"/>
        <v>0</v>
      </c>
      <c r="O74" s="647"/>
      <c r="P74" s="647"/>
      <c r="Q74" s="647"/>
      <c r="R74" s="136"/>
      <c r="S74" s="136"/>
      <c r="T74" s="330">
        <v>45</v>
      </c>
      <c r="U74" s="679"/>
      <c r="V74" s="679"/>
      <c r="W74" s="338" t="s">
        <v>1105</v>
      </c>
      <c r="X74" s="338">
        <v>45</v>
      </c>
      <c r="Y74" s="684">
        <f t="shared" si="7"/>
        <v>0</v>
      </c>
      <c r="Z74" s="684">
        <f t="shared" si="7"/>
        <v>0</v>
      </c>
      <c r="AA74" s="684">
        <f t="shared" si="7"/>
        <v>0</v>
      </c>
      <c r="AB74" s="684">
        <f t="shared" si="7"/>
        <v>0</v>
      </c>
      <c r="AC74" s="684">
        <f t="shared" si="7"/>
        <v>0</v>
      </c>
      <c r="AD74" s="647"/>
      <c r="AE74" s="647"/>
      <c r="AF74" s="647"/>
      <c r="AG74" s="136"/>
      <c r="AH74" s="136"/>
      <c r="AI74" s="332"/>
    </row>
    <row r="75" spans="1:35" x14ac:dyDescent="0.25">
      <c r="A75" s="125" t="s">
        <v>1622</v>
      </c>
      <c r="B75" s="90" t="s">
        <v>1569</v>
      </c>
      <c r="C75" s="89" t="s">
        <v>1619</v>
      </c>
      <c r="E75" s="330">
        <v>50</v>
      </c>
      <c r="F75" s="679"/>
      <c r="G75" s="679"/>
      <c r="H75" s="338" t="s">
        <v>1105</v>
      </c>
      <c r="I75" s="338">
        <v>45</v>
      </c>
      <c r="J75" s="684">
        <f t="shared" ref="J75:M76" si="8">J50+$H$63</f>
        <v>0</v>
      </c>
      <c r="K75" s="684">
        <f t="shared" si="8"/>
        <v>0</v>
      </c>
      <c r="L75" s="684">
        <f t="shared" si="8"/>
        <v>0</v>
      </c>
      <c r="M75" s="684">
        <f t="shared" si="8"/>
        <v>0</v>
      </c>
      <c r="N75" s="647"/>
      <c r="O75" s="647"/>
      <c r="P75" s="647"/>
      <c r="Q75" s="647"/>
      <c r="R75" s="136"/>
      <c r="S75" s="136"/>
      <c r="T75" s="330">
        <v>50</v>
      </c>
      <c r="U75" s="679"/>
      <c r="V75" s="679"/>
      <c r="W75" s="338" t="s">
        <v>1105</v>
      </c>
      <c r="X75" s="338">
        <v>45</v>
      </c>
      <c r="Y75" s="684">
        <f t="shared" ref="Y75:AB76" si="9">Y50+$W$63</f>
        <v>0</v>
      </c>
      <c r="Z75" s="684">
        <f t="shared" si="9"/>
        <v>0</v>
      </c>
      <c r="AA75" s="684">
        <f t="shared" si="9"/>
        <v>0</v>
      </c>
      <c r="AB75" s="684">
        <f t="shared" si="9"/>
        <v>0</v>
      </c>
      <c r="AC75" s="647"/>
      <c r="AD75" s="647"/>
      <c r="AE75" s="647"/>
      <c r="AF75" s="647"/>
      <c r="AG75" s="136"/>
      <c r="AH75" s="136"/>
      <c r="AI75" s="332"/>
    </row>
    <row r="76" spans="1:35" x14ac:dyDescent="0.25">
      <c r="A76" s="125" t="s">
        <v>1622</v>
      </c>
      <c r="B76" s="90" t="s">
        <v>1569</v>
      </c>
      <c r="C76" s="89" t="s">
        <v>1619</v>
      </c>
      <c r="E76" s="330">
        <v>55</v>
      </c>
      <c r="F76" s="679"/>
      <c r="G76" s="679"/>
      <c r="H76" s="338" t="s">
        <v>1105</v>
      </c>
      <c r="I76" s="338">
        <v>44</v>
      </c>
      <c r="J76" s="684">
        <f t="shared" si="8"/>
        <v>0</v>
      </c>
      <c r="K76" s="684">
        <f t="shared" si="8"/>
        <v>0</v>
      </c>
      <c r="L76" s="684">
        <f t="shared" si="8"/>
        <v>0</v>
      </c>
      <c r="M76" s="684">
        <f t="shared" si="8"/>
        <v>0</v>
      </c>
      <c r="N76" s="647"/>
      <c r="O76" s="647"/>
      <c r="P76" s="647"/>
      <c r="Q76" s="647"/>
      <c r="R76" s="136"/>
      <c r="S76" s="136"/>
      <c r="T76" s="330">
        <v>55</v>
      </c>
      <c r="U76" s="679"/>
      <c r="V76" s="679"/>
      <c r="W76" s="338" t="s">
        <v>1105</v>
      </c>
      <c r="X76" s="338">
        <v>44</v>
      </c>
      <c r="Y76" s="684">
        <f t="shared" si="9"/>
        <v>0</v>
      </c>
      <c r="Z76" s="684">
        <f t="shared" si="9"/>
        <v>0</v>
      </c>
      <c r="AA76" s="684">
        <f t="shared" si="9"/>
        <v>0</v>
      </c>
      <c r="AB76" s="684">
        <f t="shared" si="9"/>
        <v>0</v>
      </c>
      <c r="AC76" s="647"/>
      <c r="AD76" s="647"/>
      <c r="AE76" s="647"/>
      <c r="AF76" s="647"/>
      <c r="AG76" s="136"/>
      <c r="AH76" s="136"/>
      <c r="AI76" s="332"/>
    </row>
    <row r="77" spans="1:35" x14ac:dyDescent="0.25">
      <c r="A77" s="125" t="s">
        <v>1622</v>
      </c>
      <c r="B77" s="90" t="s">
        <v>1569</v>
      </c>
      <c r="C77" s="89" t="s">
        <v>1619</v>
      </c>
      <c r="E77" s="330">
        <v>60</v>
      </c>
      <c r="F77" s="647"/>
      <c r="G77" s="340"/>
      <c r="H77" s="338" t="s">
        <v>1105</v>
      </c>
      <c r="I77" s="338">
        <v>44</v>
      </c>
      <c r="J77" s="684">
        <f t="shared" ref="J77:L78" si="10">J52+$H$63</f>
        <v>0</v>
      </c>
      <c r="K77" s="684">
        <f t="shared" si="10"/>
        <v>0</v>
      </c>
      <c r="L77" s="684">
        <f t="shared" si="10"/>
        <v>0</v>
      </c>
      <c r="M77" s="647"/>
      <c r="N77" s="647"/>
      <c r="O77" s="647"/>
      <c r="P77" s="647"/>
      <c r="Q77" s="647"/>
      <c r="R77" s="136"/>
      <c r="S77" s="136"/>
      <c r="T77" s="330">
        <v>60</v>
      </c>
      <c r="U77" s="647"/>
      <c r="V77" s="340"/>
      <c r="W77" s="338" t="s">
        <v>1105</v>
      </c>
      <c r="X77" s="338">
        <v>44</v>
      </c>
      <c r="Y77" s="684">
        <f t="shared" ref="Y77:AA78" si="11">Y52+$W$63</f>
        <v>0</v>
      </c>
      <c r="Z77" s="684">
        <f t="shared" si="11"/>
        <v>0</v>
      </c>
      <c r="AA77" s="684">
        <f t="shared" si="11"/>
        <v>0</v>
      </c>
      <c r="AB77" s="647"/>
      <c r="AC77" s="647"/>
      <c r="AD77" s="647"/>
      <c r="AE77" s="647"/>
      <c r="AF77" s="647"/>
      <c r="AG77" s="136"/>
      <c r="AH77" s="136"/>
      <c r="AI77" s="332"/>
    </row>
    <row r="78" spans="1:35" x14ac:dyDescent="0.25">
      <c r="A78" s="125" t="s">
        <v>1622</v>
      </c>
      <c r="B78" s="90" t="s">
        <v>1569</v>
      </c>
      <c r="C78" s="89" t="s">
        <v>1619</v>
      </c>
      <c r="E78" s="330">
        <v>65</v>
      </c>
      <c r="F78" s="647"/>
      <c r="G78" s="340"/>
      <c r="H78" s="338" t="s">
        <v>1106</v>
      </c>
      <c r="I78" s="338">
        <v>44</v>
      </c>
      <c r="J78" s="684">
        <f t="shared" si="10"/>
        <v>0</v>
      </c>
      <c r="K78" s="684">
        <f t="shared" si="10"/>
        <v>0</v>
      </c>
      <c r="L78" s="684">
        <f t="shared" si="10"/>
        <v>0</v>
      </c>
      <c r="M78" s="647"/>
      <c r="N78" s="647"/>
      <c r="O78" s="647"/>
      <c r="P78" s="647"/>
      <c r="Q78" s="647"/>
      <c r="R78" s="136"/>
      <c r="S78" s="136"/>
      <c r="T78" s="330">
        <v>65</v>
      </c>
      <c r="U78" s="647"/>
      <c r="V78" s="340"/>
      <c r="W78" s="338" t="s">
        <v>1106</v>
      </c>
      <c r="X78" s="338">
        <v>44</v>
      </c>
      <c r="Y78" s="684">
        <f t="shared" si="11"/>
        <v>0</v>
      </c>
      <c r="Z78" s="684">
        <f t="shared" si="11"/>
        <v>0</v>
      </c>
      <c r="AA78" s="684">
        <f t="shared" si="11"/>
        <v>0</v>
      </c>
      <c r="AB78" s="647"/>
      <c r="AC78" s="647"/>
      <c r="AD78" s="647"/>
      <c r="AE78" s="647"/>
      <c r="AF78" s="647"/>
      <c r="AG78" s="136"/>
      <c r="AH78" s="136"/>
      <c r="AI78" s="332"/>
    </row>
    <row r="79" spans="1:35" x14ac:dyDescent="0.25">
      <c r="A79" s="125" t="s">
        <v>1622</v>
      </c>
      <c r="B79" s="90" t="s">
        <v>1569</v>
      </c>
      <c r="C79" s="89" t="s">
        <v>1619</v>
      </c>
      <c r="E79" s="330">
        <v>70</v>
      </c>
      <c r="F79" s="647"/>
      <c r="G79" s="340"/>
      <c r="H79" s="338" t="s">
        <v>1106</v>
      </c>
      <c r="I79" s="338">
        <v>44</v>
      </c>
      <c r="J79" s="684">
        <f>J54+$H$63</f>
        <v>0</v>
      </c>
      <c r="K79" s="684">
        <f>K54+$H$63</f>
        <v>0</v>
      </c>
      <c r="L79" s="647"/>
      <c r="M79" s="647"/>
      <c r="N79" s="647"/>
      <c r="O79" s="647"/>
      <c r="P79" s="647"/>
      <c r="Q79" s="647"/>
      <c r="R79" s="136"/>
      <c r="S79" s="136"/>
      <c r="T79" s="330">
        <v>70</v>
      </c>
      <c r="U79" s="647"/>
      <c r="V79" s="340"/>
      <c r="W79" s="338" t="s">
        <v>1106</v>
      </c>
      <c r="X79" s="338">
        <v>44</v>
      </c>
      <c r="Y79" s="684">
        <f>Y54+$W$63</f>
        <v>0</v>
      </c>
      <c r="Z79" s="684">
        <f>Z54+$W$63</f>
        <v>0</v>
      </c>
      <c r="AA79" s="647"/>
      <c r="AB79" s="647"/>
      <c r="AC79" s="647"/>
      <c r="AD79" s="647"/>
      <c r="AE79" s="647"/>
      <c r="AF79" s="647"/>
      <c r="AG79" s="136"/>
      <c r="AH79" s="136"/>
      <c r="AI79" s="332"/>
    </row>
    <row r="80" spans="1:35" x14ac:dyDescent="0.25">
      <c r="A80" s="125" t="s">
        <v>1622</v>
      </c>
      <c r="B80" s="90" t="s">
        <v>1569</v>
      </c>
      <c r="C80" s="89" t="s">
        <v>1619</v>
      </c>
      <c r="E80" s="330">
        <v>75</v>
      </c>
      <c r="F80" s="647"/>
      <c r="G80" s="340"/>
      <c r="H80" s="338" t="s">
        <v>1106</v>
      </c>
      <c r="I80" s="338">
        <v>44</v>
      </c>
      <c r="J80" s="684">
        <f>J55+$H$63</f>
        <v>0</v>
      </c>
      <c r="K80" s="684">
        <f>K55+$H$63</f>
        <v>0</v>
      </c>
      <c r="L80" s="647"/>
      <c r="M80" s="647"/>
      <c r="N80" s="647"/>
      <c r="O80" s="647"/>
      <c r="P80" s="647"/>
      <c r="Q80" s="647"/>
      <c r="R80" s="136"/>
      <c r="S80" s="136"/>
      <c r="T80" s="330">
        <v>75</v>
      </c>
      <c r="U80" s="647"/>
      <c r="V80" s="340"/>
      <c r="W80" s="338" t="s">
        <v>1106</v>
      </c>
      <c r="X80" s="338">
        <v>44</v>
      </c>
      <c r="Y80" s="684">
        <f>Y55+$W$63</f>
        <v>0</v>
      </c>
      <c r="Z80" s="684">
        <f>Z55+$W$63</f>
        <v>0</v>
      </c>
      <c r="AA80" s="647"/>
      <c r="AB80" s="647"/>
      <c r="AC80" s="647"/>
      <c r="AD80" s="647"/>
      <c r="AE80" s="647"/>
      <c r="AF80" s="647"/>
      <c r="AG80" s="136"/>
      <c r="AH80" s="136"/>
      <c r="AI80" s="332"/>
    </row>
    <row r="81" spans="1:35" x14ac:dyDescent="0.25">
      <c r="A81" s="125" t="s">
        <v>1622</v>
      </c>
      <c r="B81" s="90" t="s">
        <v>1569</v>
      </c>
      <c r="C81" s="89" t="s">
        <v>1619</v>
      </c>
      <c r="E81" s="330">
        <v>80</v>
      </c>
      <c r="F81" s="647"/>
      <c r="G81" s="340"/>
      <c r="H81" s="338" t="s">
        <v>1106</v>
      </c>
      <c r="I81" s="338">
        <v>44</v>
      </c>
      <c r="J81" s="684">
        <f>J56+$H$63</f>
        <v>0</v>
      </c>
      <c r="K81" s="647"/>
      <c r="L81" s="647"/>
      <c r="M81" s="647"/>
      <c r="N81" s="647"/>
      <c r="O81" s="647"/>
      <c r="P81" s="647"/>
      <c r="Q81" s="647"/>
      <c r="R81" s="136"/>
      <c r="S81" s="136"/>
      <c r="T81" s="330">
        <v>80</v>
      </c>
      <c r="U81" s="647"/>
      <c r="V81" s="340"/>
      <c r="W81" s="338" t="s">
        <v>1106</v>
      </c>
      <c r="X81" s="338">
        <v>44</v>
      </c>
      <c r="Y81" s="684">
        <f>Y56+$W$63</f>
        <v>0</v>
      </c>
      <c r="Z81" s="647"/>
      <c r="AA81" s="647"/>
      <c r="AB81" s="647"/>
      <c r="AC81" s="647"/>
      <c r="AD81" s="647"/>
      <c r="AE81" s="647"/>
      <c r="AF81" s="647"/>
      <c r="AG81" s="136"/>
      <c r="AH81" s="136"/>
      <c r="AI81" s="332"/>
    </row>
    <row r="82" spans="1:35" x14ac:dyDescent="0.25">
      <c r="A82" s="125" t="s">
        <v>1622</v>
      </c>
      <c r="B82" s="90" t="s">
        <v>1569</v>
      </c>
      <c r="C82" s="89" t="s">
        <v>1619</v>
      </c>
      <c r="E82" s="330">
        <v>85</v>
      </c>
      <c r="F82" s="647"/>
      <c r="G82" s="340"/>
      <c r="H82" s="338" t="s">
        <v>1106</v>
      </c>
      <c r="I82" s="338">
        <v>44</v>
      </c>
      <c r="J82" s="684">
        <f>J57+$H$63</f>
        <v>0</v>
      </c>
      <c r="K82" s="647"/>
      <c r="L82" s="647"/>
      <c r="M82" s="647"/>
      <c r="N82" s="647"/>
      <c r="O82" s="647"/>
      <c r="P82" s="647"/>
      <c r="Q82" s="647"/>
      <c r="R82" s="136"/>
      <c r="S82" s="136"/>
      <c r="T82" s="330">
        <v>85</v>
      </c>
      <c r="U82" s="647"/>
      <c r="V82" s="340"/>
      <c r="W82" s="338" t="s">
        <v>1106</v>
      </c>
      <c r="X82" s="338">
        <v>44</v>
      </c>
      <c r="Y82" s="684">
        <f>Y57+$W$63</f>
        <v>0</v>
      </c>
      <c r="Z82" s="647"/>
      <c r="AA82" s="647"/>
      <c r="AB82" s="647"/>
      <c r="AC82" s="647"/>
      <c r="AD82" s="647"/>
      <c r="AE82" s="647"/>
      <c r="AF82" s="647"/>
      <c r="AG82" s="136"/>
      <c r="AH82" s="136"/>
      <c r="AI82" s="332"/>
    </row>
    <row r="83" spans="1:35" x14ac:dyDescent="0.25">
      <c r="A83" s="125" t="s">
        <v>1622</v>
      </c>
      <c r="B83" s="90" t="s">
        <v>1569</v>
      </c>
      <c r="C83" s="89" t="s">
        <v>1619</v>
      </c>
      <c r="E83" s="339" t="s">
        <v>513</v>
      </c>
      <c r="F83" s="339"/>
      <c r="G83" s="339"/>
      <c r="H83" s="647"/>
      <c r="I83" s="647"/>
      <c r="J83" s="342"/>
      <c r="K83" s="647"/>
      <c r="L83" s="647"/>
      <c r="M83" s="647"/>
      <c r="N83" s="647"/>
      <c r="O83" s="647"/>
      <c r="P83" s="647"/>
      <c r="Q83" s="647"/>
      <c r="R83" s="136"/>
      <c r="S83" s="136"/>
      <c r="T83" s="339" t="s">
        <v>513</v>
      </c>
      <c r="U83" s="339"/>
      <c r="V83" s="339"/>
      <c r="W83" s="647"/>
      <c r="X83" s="647"/>
      <c r="Y83" s="342"/>
      <c r="Z83" s="647"/>
      <c r="AA83" s="647"/>
      <c r="AB83" s="647"/>
      <c r="AC83" s="647"/>
      <c r="AD83" s="647"/>
      <c r="AE83" s="647"/>
      <c r="AF83" s="647"/>
      <c r="AG83" s="136"/>
      <c r="AH83" s="136"/>
      <c r="AI83" s="332"/>
    </row>
    <row r="84" spans="1:35" x14ac:dyDescent="0.25">
      <c r="A84" s="125" t="s">
        <v>1622</v>
      </c>
      <c r="B84" s="90" t="s">
        <v>1569</v>
      </c>
      <c r="C84" s="89" t="s">
        <v>1619</v>
      </c>
      <c r="E84" s="136"/>
      <c r="F84" s="136"/>
      <c r="G84" s="136"/>
      <c r="H84" s="680" t="s">
        <v>1104</v>
      </c>
      <c r="I84" s="136"/>
      <c r="J84" s="136"/>
      <c r="K84" s="136"/>
      <c r="L84" s="136"/>
      <c r="M84" s="136"/>
      <c r="N84" s="136"/>
      <c r="O84" s="136"/>
      <c r="P84" s="136"/>
      <c r="Q84" s="136"/>
      <c r="R84" s="136"/>
      <c r="S84" s="136"/>
      <c r="T84" s="136"/>
      <c r="U84" s="136"/>
      <c r="V84" s="136"/>
      <c r="W84" s="680" t="s">
        <v>1104</v>
      </c>
      <c r="X84" s="136"/>
      <c r="Y84" s="136"/>
      <c r="Z84" s="136"/>
      <c r="AA84" s="136"/>
      <c r="AB84" s="136"/>
      <c r="AC84" s="136"/>
      <c r="AD84" s="136"/>
      <c r="AE84" s="136"/>
      <c r="AF84" s="136"/>
      <c r="AG84" s="136"/>
      <c r="AH84" s="136"/>
      <c r="AI84" s="332"/>
    </row>
    <row r="85" spans="1:35" x14ac:dyDescent="0.25">
      <c r="A85" s="125" t="s">
        <v>1622</v>
      </c>
      <c r="B85" s="90" t="s">
        <v>1569</v>
      </c>
      <c r="C85" s="89" t="s">
        <v>1619</v>
      </c>
      <c r="E85" s="136"/>
      <c r="F85" s="136"/>
      <c r="G85" s="136"/>
      <c r="H85" s="136"/>
      <c r="I85" s="136"/>
      <c r="J85" s="136"/>
      <c r="K85" s="136"/>
      <c r="L85" s="136"/>
      <c r="M85" s="136"/>
      <c r="N85" s="136"/>
      <c r="O85" s="136"/>
      <c r="P85" s="136"/>
      <c r="Q85" s="136"/>
      <c r="R85" s="136"/>
      <c r="S85" s="136"/>
      <c r="T85" s="136"/>
      <c r="U85" s="136"/>
      <c r="V85" s="136"/>
      <c r="W85" s="136"/>
      <c r="X85" s="136"/>
      <c r="Y85" s="136"/>
      <c r="Z85" s="136"/>
      <c r="AA85" s="136"/>
      <c r="AB85" s="136"/>
      <c r="AC85" s="136"/>
      <c r="AD85" s="136"/>
      <c r="AE85" s="136"/>
      <c r="AF85" s="136"/>
      <c r="AG85" s="136"/>
      <c r="AH85" s="136"/>
      <c r="AI85" s="332"/>
    </row>
    <row r="86" spans="1:35" x14ac:dyDescent="0.25">
      <c r="A86" s="125" t="s">
        <v>1622</v>
      </c>
      <c r="B86" s="90" t="s">
        <v>1569</v>
      </c>
      <c r="C86" s="89" t="s">
        <v>1619</v>
      </c>
      <c r="E86" s="136" t="s">
        <v>1613</v>
      </c>
      <c r="F86" s="136"/>
      <c r="G86" s="136"/>
      <c r="H86" s="680"/>
      <c r="I86" s="136"/>
      <c r="J86" s="136"/>
      <c r="K86" s="136"/>
      <c r="L86" s="136"/>
      <c r="M86" s="136"/>
      <c r="N86" s="136"/>
      <c r="O86" s="136"/>
      <c r="P86" s="136"/>
      <c r="Q86" s="136"/>
      <c r="R86" s="136"/>
      <c r="S86" s="136"/>
      <c r="T86" s="136" t="s">
        <v>1612</v>
      </c>
      <c r="U86" s="136"/>
      <c r="V86" s="136"/>
      <c r="W86" s="136"/>
      <c r="X86" s="136"/>
      <c r="Y86" s="136"/>
      <c r="Z86" s="136"/>
      <c r="AA86" s="136"/>
      <c r="AB86" s="136"/>
      <c r="AC86" s="136"/>
      <c r="AD86" s="136"/>
      <c r="AE86" s="136"/>
      <c r="AF86" s="136"/>
      <c r="AG86" s="136"/>
      <c r="AH86" s="136"/>
      <c r="AI86" s="332"/>
    </row>
    <row r="87" spans="1:35" x14ac:dyDescent="0.25">
      <c r="A87" s="125" t="s">
        <v>1622</v>
      </c>
      <c r="B87" s="90" t="s">
        <v>1569</v>
      </c>
      <c r="C87" s="89" t="s">
        <v>1619</v>
      </c>
      <c r="E87" s="136"/>
      <c r="F87" s="136"/>
      <c r="G87" s="136"/>
      <c r="H87" s="680"/>
      <c r="I87" s="136"/>
      <c r="J87" s="136"/>
      <c r="K87" s="136"/>
      <c r="L87" s="136"/>
      <c r="M87" s="136"/>
      <c r="N87" s="136"/>
      <c r="O87" s="136"/>
      <c r="P87" s="136"/>
      <c r="Q87" s="136"/>
      <c r="R87" s="136"/>
      <c r="S87" s="136"/>
      <c r="T87" s="136"/>
      <c r="U87" s="136"/>
      <c r="V87" s="136"/>
      <c r="W87" s="680"/>
      <c r="X87" s="136"/>
      <c r="Y87" s="136"/>
      <c r="Z87" s="136"/>
      <c r="AA87" s="136"/>
      <c r="AB87" s="136"/>
      <c r="AC87" s="136"/>
      <c r="AD87" s="136"/>
      <c r="AE87" s="136"/>
      <c r="AF87" s="136"/>
      <c r="AG87" s="136"/>
      <c r="AH87" s="136"/>
      <c r="AI87" s="332"/>
    </row>
    <row r="88" spans="1:35" ht="26.25" customHeight="1" x14ac:dyDescent="0.25">
      <c r="A88" s="125" t="s">
        <v>1622</v>
      </c>
      <c r="B88" s="90" t="s">
        <v>1569</v>
      </c>
      <c r="C88" s="89" t="s">
        <v>1619</v>
      </c>
      <c r="E88" s="362" t="s">
        <v>1606</v>
      </c>
      <c r="F88" s="362"/>
      <c r="G88" s="439"/>
      <c r="H88" s="677">
        <v>0</v>
      </c>
      <c r="I88" s="136"/>
      <c r="J88" s="362" t="s">
        <v>1611</v>
      </c>
      <c r="K88" s="362"/>
      <c r="L88" s="439"/>
      <c r="M88" s="684">
        <f>H88+W88</f>
        <v>0</v>
      </c>
      <c r="N88" s="136"/>
      <c r="O88" s="136"/>
      <c r="P88" s="136"/>
      <c r="Q88" s="136"/>
      <c r="R88" s="136"/>
      <c r="S88" s="136"/>
      <c r="T88" s="362" t="s">
        <v>1607</v>
      </c>
      <c r="U88" s="362"/>
      <c r="V88" s="439"/>
      <c r="W88" s="677">
        <v>0</v>
      </c>
      <c r="X88" s="136"/>
      <c r="Y88" s="136"/>
      <c r="Z88" s="136"/>
      <c r="AA88" s="136"/>
      <c r="AB88" s="136"/>
      <c r="AC88" s="136"/>
      <c r="AD88" s="136"/>
      <c r="AE88" s="136"/>
      <c r="AF88" s="136"/>
      <c r="AG88" s="136"/>
      <c r="AH88" s="136"/>
      <c r="AI88" s="332"/>
    </row>
    <row r="89" spans="1:35" ht="26.25" customHeight="1" x14ac:dyDescent="0.25">
      <c r="A89" s="125" t="s">
        <v>1622</v>
      </c>
      <c r="B89" s="90" t="s">
        <v>1569</v>
      </c>
      <c r="C89" s="89" t="s">
        <v>1619</v>
      </c>
      <c r="E89" s="362" t="s">
        <v>1608</v>
      </c>
      <c r="F89" s="362"/>
      <c r="G89" s="439"/>
      <c r="H89" s="677">
        <v>0</v>
      </c>
      <c r="I89" s="136"/>
      <c r="J89" s="362" t="s">
        <v>1610</v>
      </c>
      <c r="K89" s="362"/>
      <c r="L89" s="439"/>
      <c r="M89" s="684">
        <f>H89+W89</f>
        <v>0</v>
      </c>
      <c r="N89" s="136"/>
      <c r="O89" s="136"/>
      <c r="P89" s="136"/>
      <c r="Q89" s="136"/>
      <c r="R89" s="136"/>
      <c r="S89" s="136"/>
      <c r="T89" s="362" t="s">
        <v>1609</v>
      </c>
      <c r="U89" s="362"/>
      <c r="V89" s="439"/>
      <c r="W89" s="677">
        <v>0</v>
      </c>
      <c r="X89" s="136"/>
      <c r="Y89" s="136"/>
      <c r="Z89" s="136"/>
      <c r="AA89" s="136"/>
      <c r="AB89" s="136"/>
      <c r="AC89" s="136"/>
      <c r="AD89" s="136"/>
      <c r="AE89" s="136"/>
      <c r="AF89" s="136"/>
      <c r="AG89" s="136"/>
      <c r="AH89" s="136"/>
      <c r="AI89" s="332"/>
    </row>
    <row r="90" spans="1:35" x14ac:dyDescent="0.25">
      <c r="A90" s="125" t="s">
        <v>1622</v>
      </c>
      <c r="B90" s="90" t="s">
        <v>1569</v>
      </c>
      <c r="C90" s="89" t="s">
        <v>1619</v>
      </c>
      <c r="E90" s="136"/>
      <c r="F90" s="136"/>
      <c r="G90" s="136"/>
      <c r="H90" s="136"/>
      <c r="I90" s="136"/>
      <c r="J90" s="136"/>
      <c r="K90" s="136"/>
      <c r="L90" s="136"/>
      <c r="M90" s="136"/>
      <c r="N90" s="136"/>
      <c r="O90" s="136"/>
      <c r="P90" s="136"/>
      <c r="Q90" s="136"/>
      <c r="R90" s="136"/>
      <c r="S90" s="136"/>
      <c r="T90" s="136"/>
      <c r="U90" s="136"/>
      <c r="V90" s="136"/>
      <c r="W90" s="136"/>
      <c r="X90" s="136"/>
      <c r="Y90" s="136"/>
      <c r="Z90" s="136"/>
      <c r="AA90" s="136"/>
      <c r="AB90" s="136"/>
      <c r="AC90" s="136"/>
      <c r="AD90" s="136"/>
      <c r="AE90" s="136"/>
      <c r="AF90" s="136"/>
      <c r="AG90" s="136"/>
      <c r="AH90" s="136"/>
      <c r="AI90" s="332"/>
    </row>
    <row r="91" spans="1:35" ht="18.75" customHeight="1" x14ac:dyDescent="0.25">
      <c r="A91" s="125" t="s">
        <v>1622</v>
      </c>
      <c r="B91" s="90" t="s">
        <v>1569</v>
      </c>
      <c r="C91" s="89" t="s">
        <v>1619</v>
      </c>
      <c r="E91" s="678" t="s">
        <v>1614</v>
      </c>
      <c r="F91" s="678"/>
      <c r="G91" s="678"/>
      <c r="H91" s="628" t="s">
        <v>1103</v>
      </c>
      <c r="I91" s="628"/>
      <c r="J91" s="628" t="s">
        <v>1102</v>
      </c>
      <c r="K91" s="628"/>
      <c r="L91" s="628"/>
      <c r="M91" s="628"/>
      <c r="N91" s="628"/>
      <c r="O91" s="628"/>
      <c r="P91" s="628"/>
      <c r="Q91" s="628"/>
      <c r="R91" s="474" t="s">
        <v>1616</v>
      </c>
      <c r="S91" s="136"/>
      <c r="T91" s="678" t="s">
        <v>1615</v>
      </c>
      <c r="U91" s="678"/>
      <c r="V91" s="678"/>
      <c r="W91" s="628" t="s">
        <v>1103</v>
      </c>
      <c r="X91" s="628"/>
      <c r="Y91" s="628" t="s">
        <v>1102</v>
      </c>
      <c r="Z91" s="628"/>
      <c r="AA91" s="628"/>
      <c r="AB91" s="628"/>
      <c r="AC91" s="628"/>
      <c r="AD91" s="628"/>
      <c r="AE91" s="628"/>
      <c r="AF91" s="628"/>
      <c r="AG91" s="474" t="s">
        <v>1616</v>
      </c>
      <c r="AH91" s="136"/>
      <c r="AI91" s="332"/>
    </row>
    <row r="92" spans="1:35" ht="15" customHeight="1" x14ac:dyDescent="0.25">
      <c r="A92" s="125" t="s">
        <v>1622</v>
      </c>
      <c r="B92" s="90" t="s">
        <v>1569</v>
      </c>
      <c r="C92" s="89" t="s">
        <v>1619</v>
      </c>
      <c r="E92" s="282" t="s">
        <v>504</v>
      </c>
      <c r="F92" s="628" t="s">
        <v>1576</v>
      </c>
      <c r="G92" s="628"/>
      <c r="H92" s="338" t="s">
        <v>1100</v>
      </c>
      <c r="I92" s="338" t="s">
        <v>1101</v>
      </c>
      <c r="J92" s="282" t="s">
        <v>505</v>
      </c>
      <c r="K92" s="282" t="s">
        <v>506</v>
      </c>
      <c r="L92" s="282" t="s">
        <v>507</v>
      </c>
      <c r="M92" s="282" t="s">
        <v>508</v>
      </c>
      <c r="N92" s="282" t="s">
        <v>509</v>
      </c>
      <c r="O92" s="282" t="s">
        <v>510</v>
      </c>
      <c r="P92" s="282" t="s">
        <v>511</v>
      </c>
      <c r="Q92" s="282" t="s">
        <v>512</v>
      </c>
      <c r="R92" s="474"/>
      <c r="S92" s="136"/>
      <c r="T92" s="282" t="s">
        <v>504</v>
      </c>
      <c r="U92" s="628"/>
      <c r="V92" s="628"/>
      <c r="W92" s="338" t="s">
        <v>1100</v>
      </c>
      <c r="X92" s="338" t="s">
        <v>1101</v>
      </c>
      <c r="Y92" s="282" t="s">
        <v>505</v>
      </c>
      <c r="Z92" s="282" t="s">
        <v>506</v>
      </c>
      <c r="AA92" s="282" t="s">
        <v>507</v>
      </c>
      <c r="AB92" s="282" t="s">
        <v>508</v>
      </c>
      <c r="AC92" s="282" t="s">
        <v>509</v>
      </c>
      <c r="AD92" s="282" t="s">
        <v>510</v>
      </c>
      <c r="AE92" s="282" t="s">
        <v>511</v>
      </c>
      <c r="AF92" s="282" t="s">
        <v>512</v>
      </c>
      <c r="AG92" s="474"/>
      <c r="AH92" s="136"/>
      <c r="AI92" s="332"/>
    </row>
    <row r="93" spans="1:35" x14ac:dyDescent="0.25">
      <c r="A93" s="125" t="s">
        <v>1622</v>
      </c>
      <c r="B93" s="90" t="s">
        <v>1569</v>
      </c>
      <c r="C93" s="89" t="s">
        <v>1619</v>
      </c>
      <c r="E93" s="330">
        <v>10</v>
      </c>
      <c r="F93" s="685">
        <f>MIN(R93,AG93)</f>
        <v>8</v>
      </c>
      <c r="G93" s="685"/>
      <c r="H93" s="338" t="s">
        <v>1105</v>
      </c>
      <c r="I93" s="338">
        <v>45</v>
      </c>
      <c r="J93" s="684">
        <f>J67</f>
        <v>0</v>
      </c>
      <c r="K93" s="684">
        <f t="shared" ref="K93:Q106" si="12">K67</f>
        <v>0</v>
      </c>
      <c r="L93" s="684">
        <f t="shared" si="12"/>
        <v>0</v>
      </c>
      <c r="M93" s="684">
        <f t="shared" si="12"/>
        <v>0</v>
      </c>
      <c r="N93" s="684">
        <f t="shared" si="12"/>
        <v>0</v>
      </c>
      <c r="O93" s="684">
        <f t="shared" si="12"/>
        <v>0</v>
      </c>
      <c r="P93" s="684">
        <f t="shared" si="12"/>
        <v>0</v>
      </c>
      <c r="Q93" s="684">
        <f t="shared" si="12"/>
        <v>0</v>
      </c>
      <c r="R93" s="677">
        <v>8</v>
      </c>
      <c r="S93" s="136"/>
      <c r="T93" s="330">
        <v>10</v>
      </c>
      <c r="U93" s="679"/>
      <c r="V93" s="679"/>
      <c r="W93" s="338" t="s">
        <v>1105</v>
      </c>
      <c r="X93" s="338">
        <v>45</v>
      </c>
      <c r="Y93" s="684">
        <f>Y67</f>
        <v>0</v>
      </c>
      <c r="Z93" s="684">
        <f t="shared" ref="Z93:AF93" si="13">Z67</f>
        <v>0</v>
      </c>
      <c r="AA93" s="684">
        <f t="shared" si="13"/>
        <v>0</v>
      </c>
      <c r="AB93" s="684">
        <f t="shared" si="13"/>
        <v>0</v>
      </c>
      <c r="AC93" s="684">
        <f t="shared" si="13"/>
        <v>0</v>
      </c>
      <c r="AD93" s="684">
        <f t="shared" si="13"/>
        <v>0</v>
      </c>
      <c r="AE93" s="684">
        <f t="shared" si="13"/>
        <v>0</v>
      </c>
      <c r="AF93" s="684">
        <f t="shared" si="13"/>
        <v>0</v>
      </c>
      <c r="AG93" s="677">
        <v>8</v>
      </c>
      <c r="AH93" s="136"/>
      <c r="AI93" s="332"/>
    </row>
    <row r="94" spans="1:35" x14ac:dyDescent="0.25">
      <c r="A94" s="125" t="s">
        <v>1622</v>
      </c>
      <c r="B94" s="90" t="s">
        <v>1569</v>
      </c>
      <c r="C94" s="89" t="s">
        <v>1619</v>
      </c>
      <c r="E94" s="330">
        <v>15</v>
      </c>
      <c r="F94" s="685">
        <f t="shared" ref="F94:F99" si="14">MIN(R94,AG94)</f>
        <v>8</v>
      </c>
      <c r="G94" s="685"/>
      <c r="H94" s="338" t="s">
        <v>1105</v>
      </c>
      <c r="I94" s="338">
        <v>45</v>
      </c>
      <c r="J94" s="684">
        <f t="shared" ref="J94:J108" si="15">J68</f>
        <v>0</v>
      </c>
      <c r="K94" s="684">
        <f t="shared" si="12"/>
        <v>0</v>
      </c>
      <c r="L94" s="684">
        <f t="shared" si="12"/>
        <v>0</v>
      </c>
      <c r="M94" s="684">
        <f t="shared" si="12"/>
        <v>0</v>
      </c>
      <c r="N94" s="684">
        <f t="shared" si="12"/>
        <v>0</v>
      </c>
      <c r="O94" s="684">
        <f t="shared" si="12"/>
        <v>0</v>
      </c>
      <c r="P94" s="684">
        <f t="shared" si="12"/>
        <v>0</v>
      </c>
      <c r="Q94" s="684">
        <f t="shared" si="12"/>
        <v>0</v>
      </c>
      <c r="R94" s="677">
        <v>8</v>
      </c>
      <c r="S94" s="136"/>
      <c r="T94" s="330">
        <v>15</v>
      </c>
      <c r="U94" s="679"/>
      <c r="V94" s="679"/>
      <c r="W94" s="338" t="s">
        <v>1105</v>
      </c>
      <c r="X94" s="338">
        <v>45</v>
      </c>
      <c r="Y94" s="684">
        <f t="shared" ref="Y94:AF108" si="16">Y68</f>
        <v>0</v>
      </c>
      <c r="Z94" s="684">
        <f t="shared" si="16"/>
        <v>0</v>
      </c>
      <c r="AA94" s="684">
        <f t="shared" si="16"/>
        <v>0</v>
      </c>
      <c r="AB94" s="684">
        <f t="shared" si="16"/>
        <v>0</v>
      </c>
      <c r="AC94" s="684">
        <f t="shared" si="16"/>
        <v>0</v>
      </c>
      <c r="AD94" s="684">
        <f t="shared" si="16"/>
        <v>0</v>
      </c>
      <c r="AE94" s="684">
        <f t="shared" si="16"/>
        <v>0</v>
      </c>
      <c r="AF94" s="684">
        <f t="shared" si="16"/>
        <v>0</v>
      </c>
      <c r="AG94" s="677">
        <v>8</v>
      </c>
      <c r="AH94" s="136"/>
      <c r="AI94" s="332"/>
    </row>
    <row r="95" spans="1:35" x14ac:dyDescent="0.25">
      <c r="A95" s="125" t="s">
        <v>1622</v>
      </c>
      <c r="B95" s="90" t="s">
        <v>1569</v>
      </c>
      <c r="C95" s="89" t="s">
        <v>1619</v>
      </c>
      <c r="E95" s="330">
        <v>20</v>
      </c>
      <c r="F95" s="685">
        <f t="shared" si="14"/>
        <v>7</v>
      </c>
      <c r="G95" s="685"/>
      <c r="H95" s="338" t="s">
        <v>1105</v>
      </c>
      <c r="I95" s="338">
        <v>45</v>
      </c>
      <c r="J95" s="684">
        <f t="shared" si="15"/>
        <v>0</v>
      </c>
      <c r="K95" s="684">
        <f t="shared" si="12"/>
        <v>0</v>
      </c>
      <c r="L95" s="684">
        <f t="shared" si="12"/>
        <v>0</v>
      </c>
      <c r="M95" s="684">
        <f t="shared" si="12"/>
        <v>0</v>
      </c>
      <c r="N95" s="684">
        <f t="shared" si="12"/>
        <v>0</v>
      </c>
      <c r="O95" s="684">
        <f t="shared" si="12"/>
        <v>0</v>
      </c>
      <c r="P95" s="684">
        <f t="shared" si="12"/>
        <v>0</v>
      </c>
      <c r="Q95" s="647"/>
      <c r="R95" s="677">
        <v>7</v>
      </c>
      <c r="S95" s="136"/>
      <c r="T95" s="330">
        <v>20</v>
      </c>
      <c r="U95" s="679"/>
      <c r="V95" s="679"/>
      <c r="W95" s="338" t="s">
        <v>1105</v>
      </c>
      <c r="X95" s="338">
        <v>45</v>
      </c>
      <c r="Y95" s="684">
        <f t="shared" si="16"/>
        <v>0</v>
      </c>
      <c r="Z95" s="684">
        <f t="shared" si="16"/>
        <v>0</v>
      </c>
      <c r="AA95" s="684">
        <f t="shared" si="16"/>
        <v>0</v>
      </c>
      <c r="AB95" s="684">
        <f t="shared" si="16"/>
        <v>0</v>
      </c>
      <c r="AC95" s="684">
        <f t="shared" si="16"/>
        <v>0</v>
      </c>
      <c r="AD95" s="684">
        <f t="shared" si="16"/>
        <v>0</v>
      </c>
      <c r="AE95" s="684">
        <f t="shared" si="16"/>
        <v>0</v>
      </c>
      <c r="AF95" s="647"/>
      <c r="AG95" s="677">
        <v>7</v>
      </c>
      <c r="AH95" s="136"/>
      <c r="AI95" s="332"/>
    </row>
    <row r="96" spans="1:35" x14ac:dyDescent="0.25">
      <c r="A96" s="125" t="s">
        <v>1622</v>
      </c>
      <c r="B96" s="90" t="s">
        <v>1569</v>
      </c>
      <c r="C96" s="89" t="s">
        <v>1619</v>
      </c>
      <c r="E96" s="330">
        <v>25</v>
      </c>
      <c r="F96" s="685">
        <f t="shared" si="14"/>
        <v>7</v>
      </c>
      <c r="G96" s="685"/>
      <c r="H96" s="338" t="s">
        <v>1105</v>
      </c>
      <c r="I96" s="338">
        <v>45</v>
      </c>
      <c r="J96" s="684">
        <f t="shared" si="15"/>
        <v>0</v>
      </c>
      <c r="K96" s="684">
        <f t="shared" si="12"/>
        <v>0</v>
      </c>
      <c r="L96" s="684">
        <f t="shared" si="12"/>
        <v>0</v>
      </c>
      <c r="M96" s="684">
        <f t="shared" si="12"/>
        <v>0</v>
      </c>
      <c r="N96" s="684">
        <f t="shared" si="12"/>
        <v>0</v>
      </c>
      <c r="O96" s="684">
        <f t="shared" si="12"/>
        <v>0</v>
      </c>
      <c r="P96" s="684">
        <f t="shared" si="12"/>
        <v>0</v>
      </c>
      <c r="Q96" s="647"/>
      <c r="R96" s="677">
        <v>7</v>
      </c>
      <c r="S96" s="136"/>
      <c r="T96" s="330">
        <v>25</v>
      </c>
      <c r="U96" s="679"/>
      <c r="V96" s="679"/>
      <c r="W96" s="338" t="s">
        <v>1105</v>
      </c>
      <c r="X96" s="338">
        <v>45</v>
      </c>
      <c r="Y96" s="684">
        <f t="shared" si="16"/>
        <v>0</v>
      </c>
      <c r="Z96" s="684">
        <f t="shared" si="16"/>
        <v>0</v>
      </c>
      <c r="AA96" s="684">
        <f t="shared" si="16"/>
        <v>0</v>
      </c>
      <c r="AB96" s="684">
        <f t="shared" si="16"/>
        <v>0</v>
      </c>
      <c r="AC96" s="684">
        <f t="shared" si="16"/>
        <v>0</v>
      </c>
      <c r="AD96" s="684">
        <f t="shared" si="16"/>
        <v>0</v>
      </c>
      <c r="AE96" s="684">
        <f t="shared" si="16"/>
        <v>0</v>
      </c>
      <c r="AF96" s="647"/>
      <c r="AG96" s="677">
        <v>7</v>
      </c>
      <c r="AH96" s="136"/>
      <c r="AI96" s="332"/>
    </row>
    <row r="97" spans="1:35" x14ac:dyDescent="0.25">
      <c r="A97" s="125" t="s">
        <v>1622</v>
      </c>
      <c r="B97" s="90" t="s">
        <v>1569</v>
      </c>
      <c r="C97" s="89" t="s">
        <v>1619</v>
      </c>
      <c r="E97" s="330">
        <v>30</v>
      </c>
      <c r="F97" s="685">
        <f t="shared" si="14"/>
        <v>6</v>
      </c>
      <c r="G97" s="685"/>
      <c r="H97" s="338" t="s">
        <v>1105</v>
      </c>
      <c r="I97" s="338">
        <v>45</v>
      </c>
      <c r="J97" s="684">
        <f t="shared" si="15"/>
        <v>0</v>
      </c>
      <c r="K97" s="684">
        <f t="shared" si="12"/>
        <v>0</v>
      </c>
      <c r="L97" s="684">
        <f t="shared" si="12"/>
        <v>0</v>
      </c>
      <c r="M97" s="684">
        <f t="shared" si="12"/>
        <v>0</v>
      </c>
      <c r="N97" s="684">
        <f t="shared" si="12"/>
        <v>0</v>
      </c>
      <c r="O97" s="684">
        <f t="shared" si="12"/>
        <v>0</v>
      </c>
      <c r="P97" s="647"/>
      <c r="Q97" s="647"/>
      <c r="R97" s="677">
        <v>6</v>
      </c>
      <c r="S97" s="136"/>
      <c r="T97" s="330">
        <v>30</v>
      </c>
      <c r="U97" s="679"/>
      <c r="V97" s="679"/>
      <c r="W97" s="338" t="s">
        <v>1105</v>
      </c>
      <c r="X97" s="338">
        <v>45</v>
      </c>
      <c r="Y97" s="684">
        <f t="shared" si="16"/>
        <v>0</v>
      </c>
      <c r="Z97" s="684">
        <f t="shared" si="16"/>
        <v>0</v>
      </c>
      <c r="AA97" s="684">
        <f t="shared" si="16"/>
        <v>0</v>
      </c>
      <c r="AB97" s="684">
        <f t="shared" si="16"/>
        <v>0</v>
      </c>
      <c r="AC97" s="684">
        <f t="shared" si="16"/>
        <v>0</v>
      </c>
      <c r="AD97" s="684">
        <f t="shared" si="16"/>
        <v>0</v>
      </c>
      <c r="AE97" s="647"/>
      <c r="AF97" s="647"/>
      <c r="AG97" s="677">
        <v>6</v>
      </c>
      <c r="AH97" s="136"/>
      <c r="AI97" s="332"/>
    </row>
    <row r="98" spans="1:35" x14ac:dyDescent="0.25">
      <c r="A98" s="125" t="s">
        <v>1622</v>
      </c>
      <c r="B98" s="90" t="s">
        <v>1569</v>
      </c>
      <c r="C98" s="89" t="s">
        <v>1619</v>
      </c>
      <c r="E98" s="330">
        <v>35</v>
      </c>
      <c r="F98" s="685">
        <f t="shared" si="14"/>
        <v>6</v>
      </c>
      <c r="G98" s="685"/>
      <c r="H98" s="338" t="s">
        <v>1105</v>
      </c>
      <c r="I98" s="338">
        <v>45</v>
      </c>
      <c r="J98" s="684">
        <f t="shared" si="15"/>
        <v>0</v>
      </c>
      <c r="K98" s="684">
        <f t="shared" si="12"/>
        <v>0</v>
      </c>
      <c r="L98" s="684">
        <f t="shared" si="12"/>
        <v>0</v>
      </c>
      <c r="M98" s="684">
        <f t="shared" si="12"/>
        <v>0</v>
      </c>
      <c r="N98" s="684">
        <f t="shared" si="12"/>
        <v>0</v>
      </c>
      <c r="O98" s="684">
        <f t="shared" si="12"/>
        <v>0</v>
      </c>
      <c r="P98" s="647"/>
      <c r="Q98" s="647"/>
      <c r="R98" s="677">
        <v>6</v>
      </c>
      <c r="S98" s="136"/>
      <c r="T98" s="330">
        <v>35</v>
      </c>
      <c r="U98" s="679"/>
      <c r="V98" s="679"/>
      <c r="W98" s="338" t="s">
        <v>1105</v>
      </c>
      <c r="X98" s="338">
        <v>45</v>
      </c>
      <c r="Y98" s="684">
        <f t="shared" si="16"/>
        <v>0</v>
      </c>
      <c r="Z98" s="684">
        <f t="shared" si="16"/>
        <v>0</v>
      </c>
      <c r="AA98" s="684">
        <f t="shared" si="16"/>
        <v>0</v>
      </c>
      <c r="AB98" s="684">
        <f t="shared" si="16"/>
        <v>0</v>
      </c>
      <c r="AC98" s="684">
        <f t="shared" si="16"/>
        <v>0</v>
      </c>
      <c r="AD98" s="684">
        <f t="shared" si="16"/>
        <v>0</v>
      </c>
      <c r="AE98" s="647"/>
      <c r="AF98" s="647"/>
      <c r="AG98" s="677">
        <v>6</v>
      </c>
      <c r="AH98" s="136"/>
      <c r="AI98" s="332"/>
    </row>
    <row r="99" spans="1:35" x14ac:dyDescent="0.25">
      <c r="A99" s="125" t="s">
        <v>1622</v>
      </c>
      <c r="B99" s="90" t="s">
        <v>1569</v>
      </c>
      <c r="C99" s="89" t="s">
        <v>1619</v>
      </c>
      <c r="E99" s="330">
        <v>40</v>
      </c>
      <c r="F99" s="685">
        <f t="shared" si="14"/>
        <v>5</v>
      </c>
      <c r="G99" s="685"/>
      <c r="H99" s="338" t="s">
        <v>1105</v>
      </c>
      <c r="I99" s="338">
        <v>45</v>
      </c>
      <c r="J99" s="684">
        <f t="shared" si="15"/>
        <v>0</v>
      </c>
      <c r="K99" s="684">
        <f t="shared" si="12"/>
        <v>0</v>
      </c>
      <c r="L99" s="684">
        <f t="shared" si="12"/>
        <v>0</v>
      </c>
      <c r="M99" s="684">
        <f t="shared" si="12"/>
        <v>0</v>
      </c>
      <c r="N99" s="684">
        <f t="shared" si="12"/>
        <v>0</v>
      </c>
      <c r="O99" s="647"/>
      <c r="P99" s="647"/>
      <c r="Q99" s="647"/>
      <c r="R99" s="677">
        <v>5</v>
      </c>
      <c r="S99" s="136"/>
      <c r="T99" s="330">
        <v>40</v>
      </c>
      <c r="U99" s="679"/>
      <c r="V99" s="679"/>
      <c r="W99" s="338" t="s">
        <v>1105</v>
      </c>
      <c r="X99" s="338">
        <v>45</v>
      </c>
      <c r="Y99" s="684">
        <f t="shared" si="16"/>
        <v>0</v>
      </c>
      <c r="Z99" s="684">
        <f t="shared" si="16"/>
        <v>0</v>
      </c>
      <c r="AA99" s="684">
        <f t="shared" si="16"/>
        <v>0</v>
      </c>
      <c r="AB99" s="684">
        <f t="shared" si="16"/>
        <v>0</v>
      </c>
      <c r="AC99" s="684">
        <f t="shared" si="16"/>
        <v>0</v>
      </c>
      <c r="AD99" s="647"/>
      <c r="AE99" s="647"/>
      <c r="AF99" s="647"/>
      <c r="AG99" s="677">
        <v>5</v>
      </c>
      <c r="AH99" s="136"/>
      <c r="AI99" s="332"/>
    </row>
    <row r="100" spans="1:35" x14ac:dyDescent="0.25">
      <c r="A100" s="125" t="s">
        <v>1622</v>
      </c>
      <c r="B100" s="90" t="s">
        <v>1569</v>
      </c>
      <c r="C100" s="89" t="s">
        <v>1619</v>
      </c>
      <c r="E100" s="330">
        <v>45</v>
      </c>
      <c r="F100" s="685">
        <f>MIN(R100,AG100)</f>
        <v>5</v>
      </c>
      <c r="G100" s="685"/>
      <c r="H100" s="338" t="s">
        <v>1105</v>
      </c>
      <c r="I100" s="338">
        <v>45</v>
      </c>
      <c r="J100" s="684">
        <f t="shared" si="15"/>
        <v>0</v>
      </c>
      <c r="K100" s="684">
        <f t="shared" si="12"/>
        <v>0</v>
      </c>
      <c r="L100" s="684">
        <f t="shared" si="12"/>
        <v>0</v>
      </c>
      <c r="M100" s="684">
        <f t="shared" si="12"/>
        <v>0</v>
      </c>
      <c r="N100" s="684">
        <f t="shared" si="12"/>
        <v>0</v>
      </c>
      <c r="O100" s="647"/>
      <c r="P100" s="647"/>
      <c r="Q100" s="647"/>
      <c r="R100" s="677">
        <v>5</v>
      </c>
      <c r="S100" s="136"/>
      <c r="T100" s="330">
        <v>45</v>
      </c>
      <c r="U100" s="679"/>
      <c r="V100" s="679"/>
      <c r="W100" s="338" t="s">
        <v>1105</v>
      </c>
      <c r="X100" s="338">
        <v>45</v>
      </c>
      <c r="Y100" s="684">
        <f t="shared" si="16"/>
        <v>0</v>
      </c>
      <c r="Z100" s="684">
        <f t="shared" si="16"/>
        <v>0</v>
      </c>
      <c r="AA100" s="684">
        <f t="shared" si="16"/>
        <v>0</v>
      </c>
      <c r="AB100" s="684">
        <f t="shared" si="16"/>
        <v>0</v>
      </c>
      <c r="AC100" s="684">
        <f t="shared" si="16"/>
        <v>0</v>
      </c>
      <c r="AD100" s="647"/>
      <c r="AE100" s="647"/>
      <c r="AF100" s="647"/>
      <c r="AG100" s="677">
        <v>5</v>
      </c>
      <c r="AH100" s="136"/>
      <c r="AI100" s="332"/>
    </row>
    <row r="101" spans="1:35" x14ac:dyDescent="0.25">
      <c r="A101" s="125" t="s">
        <v>1622</v>
      </c>
      <c r="B101" s="90" t="s">
        <v>1569</v>
      </c>
      <c r="C101" s="89" t="s">
        <v>1619</v>
      </c>
      <c r="E101" s="330">
        <v>50</v>
      </c>
      <c r="F101" s="685">
        <f>MIN(R101,AG101)</f>
        <v>4</v>
      </c>
      <c r="G101" s="685"/>
      <c r="H101" s="338" t="s">
        <v>1105</v>
      </c>
      <c r="I101" s="338">
        <v>45</v>
      </c>
      <c r="J101" s="684">
        <f t="shared" si="15"/>
        <v>0</v>
      </c>
      <c r="K101" s="684">
        <f t="shared" si="12"/>
        <v>0</v>
      </c>
      <c r="L101" s="684">
        <f t="shared" si="12"/>
        <v>0</v>
      </c>
      <c r="M101" s="684">
        <f t="shared" si="12"/>
        <v>0</v>
      </c>
      <c r="N101" s="647"/>
      <c r="O101" s="647"/>
      <c r="P101" s="647"/>
      <c r="Q101" s="647"/>
      <c r="R101" s="677">
        <v>4</v>
      </c>
      <c r="S101" s="136"/>
      <c r="T101" s="330">
        <v>50</v>
      </c>
      <c r="U101" s="679"/>
      <c r="V101" s="679"/>
      <c r="W101" s="338" t="s">
        <v>1105</v>
      </c>
      <c r="X101" s="338">
        <v>45</v>
      </c>
      <c r="Y101" s="684">
        <f t="shared" si="16"/>
        <v>0</v>
      </c>
      <c r="Z101" s="684">
        <f t="shared" si="16"/>
        <v>0</v>
      </c>
      <c r="AA101" s="684">
        <f t="shared" si="16"/>
        <v>0</v>
      </c>
      <c r="AB101" s="684">
        <f t="shared" si="16"/>
        <v>0</v>
      </c>
      <c r="AC101" s="647"/>
      <c r="AD101" s="647"/>
      <c r="AE101" s="647"/>
      <c r="AF101" s="647"/>
      <c r="AG101" s="677">
        <v>4</v>
      </c>
      <c r="AH101" s="136"/>
      <c r="AI101" s="332"/>
    </row>
    <row r="102" spans="1:35" x14ac:dyDescent="0.25">
      <c r="A102" s="125" t="s">
        <v>1622</v>
      </c>
      <c r="B102" s="90" t="s">
        <v>1569</v>
      </c>
      <c r="C102" s="89" t="s">
        <v>1619</v>
      </c>
      <c r="E102" s="330">
        <v>55</v>
      </c>
      <c r="F102" s="685">
        <f>MIN(R102,AG102)</f>
        <v>4</v>
      </c>
      <c r="G102" s="685"/>
      <c r="H102" s="338" t="s">
        <v>1105</v>
      </c>
      <c r="I102" s="338">
        <v>44</v>
      </c>
      <c r="J102" s="684">
        <f t="shared" si="15"/>
        <v>0</v>
      </c>
      <c r="K102" s="684">
        <f t="shared" si="12"/>
        <v>0</v>
      </c>
      <c r="L102" s="684">
        <f t="shared" si="12"/>
        <v>0</v>
      </c>
      <c r="M102" s="684">
        <f t="shared" si="12"/>
        <v>0</v>
      </c>
      <c r="N102" s="647"/>
      <c r="O102" s="647"/>
      <c r="P102" s="647"/>
      <c r="Q102" s="647"/>
      <c r="R102" s="677">
        <v>4</v>
      </c>
      <c r="S102" s="136"/>
      <c r="T102" s="330">
        <v>55</v>
      </c>
      <c r="U102" s="679"/>
      <c r="V102" s="679"/>
      <c r="W102" s="338" t="s">
        <v>1105</v>
      </c>
      <c r="X102" s="338">
        <v>44</v>
      </c>
      <c r="Y102" s="684">
        <f t="shared" si="16"/>
        <v>0</v>
      </c>
      <c r="Z102" s="684">
        <f t="shared" si="16"/>
        <v>0</v>
      </c>
      <c r="AA102" s="684">
        <f t="shared" si="16"/>
        <v>0</v>
      </c>
      <c r="AB102" s="684">
        <f t="shared" si="16"/>
        <v>0</v>
      </c>
      <c r="AC102" s="647"/>
      <c r="AD102" s="647"/>
      <c r="AE102" s="647"/>
      <c r="AF102" s="647"/>
      <c r="AG102" s="677">
        <v>4</v>
      </c>
      <c r="AH102" s="136"/>
      <c r="AI102" s="332"/>
    </row>
    <row r="103" spans="1:35" x14ac:dyDescent="0.25">
      <c r="A103" s="125" t="s">
        <v>1622</v>
      </c>
      <c r="B103" s="90" t="s">
        <v>1569</v>
      </c>
      <c r="C103" s="89" t="s">
        <v>1619</v>
      </c>
      <c r="E103" s="330">
        <v>60</v>
      </c>
      <c r="F103" s="647"/>
      <c r="G103" s="684">
        <f>MIN(R103,AG103)</f>
        <v>3</v>
      </c>
      <c r="H103" s="338" t="s">
        <v>1105</v>
      </c>
      <c r="I103" s="338">
        <v>44</v>
      </c>
      <c r="J103" s="684">
        <f t="shared" si="15"/>
        <v>0</v>
      </c>
      <c r="K103" s="684">
        <f t="shared" si="12"/>
        <v>0</v>
      </c>
      <c r="L103" s="684">
        <f t="shared" si="12"/>
        <v>0</v>
      </c>
      <c r="M103" s="647"/>
      <c r="N103" s="647"/>
      <c r="O103" s="647"/>
      <c r="P103" s="647"/>
      <c r="Q103" s="647"/>
      <c r="R103" s="677">
        <v>3</v>
      </c>
      <c r="S103" s="136"/>
      <c r="T103" s="330">
        <v>60</v>
      </c>
      <c r="U103" s="647"/>
      <c r="V103" s="340"/>
      <c r="W103" s="338" t="s">
        <v>1105</v>
      </c>
      <c r="X103" s="338">
        <v>44</v>
      </c>
      <c r="Y103" s="684">
        <f t="shared" si="16"/>
        <v>0</v>
      </c>
      <c r="Z103" s="684">
        <f t="shared" si="16"/>
        <v>0</v>
      </c>
      <c r="AA103" s="684">
        <f t="shared" si="16"/>
        <v>0</v>
      </c>
      <c r="AB103" s="647"/>
      <c r="AC103" s="647"/>
      <c r="AD103" s="647"/>
      <c r="AE103" s="647"/>
      <c r="AF103" s="647"/>
      <c r="AG103" s="677">
        <v>3</v>
      </c>
      <c r="AH103" s="136"/>
      <c r="AI103" s="332"/>
    </row>
    <row r="104" spans="1:35" x14ac:dyDescent="0.25">
      <c r="A104" s="125" t="s">
        <v>1622</v>
      </c>
      <c r="B104" s="90" t="s">
        <v>1569</v>
      </c>
      <c r="C104" s="89" t="s">
        <v>1619</v>
      </c>
      <c r="E104" s="330">
        <v>65</v>
      </c>
      <c r="F104" s="647"/>
      <c r="G104" s="684">
        <f t="shared" ref="G104:G108" si="17">MIN(R104,AG104)</f>
        <v>3</v>
      </c>
      <c r="H104" s="338" t="s">
        <v>1106</v>
      </c>
      <c r="I104" s="338">
        <v>44</v>
      </c>
      <c r="J104" s="684">
        <f t="shared" si="15"/>
        <v>0</v>
      </c>
      <c r="K104" s="684">
        <f t="shared" si="12"/>
        <v>0</v>
      </c>
      <c r="L104" s="684">
        <f t="shared" si="12"/>
        <v>0</v>
      </c>
      <c r="M104" s="647"/>
      <c r="N104" s="647"/>
      <c r="O104" s="647"/>
      <c r="P104" s="647"/>
      <c r="Q104" s="647"/>
      <c r="R104" s="677">
        <v>3</v>
      </c>
      <c r="S104" s="136"/>
      <c r="T104" s="330">
        <v>65</v>
      </c>
      <c r="U104" s="647"/>
      <c r="V104" s="340"/>
      <c r="W104" s="338" t="s">
        <v>1106</v>
      </c>
      <c r="X104" s="338">
        <v>44</v>
      </c>
      <c r="Y104" s="684">
        <f t="shared" si="16"/>
        <v>0</v>
      </c>
      <c r="Z104" s="684">
        <f t="shared" si="16"/>
        <v>0</v>
      </c>
      <c r="AA104" s="684">
        <f t="shared" si="16"/>
        <v>0</v>
      </c>
      <c r="AB104" s="647"/>
      <c r="AC104" s="647"/>
      <c r="AD104" s="647"/>
      <c r="AE104" s="647"/>
      <c r="AF104" s="647"/>
      <c r="AG104" s="677">
        <v>3</v>
      </c>
      <c r="AH104" s="136"/>
      <c r="AI104" s="332"/>
    </row>
    <row r="105" spans="1:35" x14ac:dyDescent="0.25">
      <c r="A105" s="125" t="s">
        <v>1622</v>
      </c>
      <c r="B105" s="90" t="s">
        <v>1569</v>
      </c>
      <c r="C105" s="89" t="s">
        <v>1619</v>
      </c>
      <c r="E105" s="330">
        <v>70</v>
      </c>
      <c r="F105" s="647"/>
      <c r="G105" s="684">
        <f t="shared" si="17"/>
        <v>2</v>
      </c>
      <c r="H105" s="338" t="s">
        <v>1106</v>
      </c>
      <c r="I105" s="338">
        <v>44</v>
      </c>
      <c r="J105" s="684">
        <f t="shared" si="15"/>
        <v>0</v>
      </c>
      <c r="K105" s="684">
        <f t="shared" si="12"/>
        <v>0</v>
      </c>
      <c r="L105" s="647"/>
      <c r="M105" s="647"/>
      <c r="N105" s="647"/>
      <c r="O105" s="647"/>
      <c r="P105" s="647"/>
      <c r="Q105" s="647"/>
      <c r="R105" s="677">
        <v>2</v>
      </c>
      <c r="S105" s="136"/>
      <c r="T105" s="330">
        <v>70</v>
      </c>
      <c r="U105" s="647"/>
      <c r="V105" s="340"/>
      <c r="W105" s="338" t="s">
        <v>1106</v>
      </c>
      <c r="X105" s="338">
        <v>44</v>
      </c>
      <c r="Y105" s="684">
        <f t="shared" si="16"/>
        <v>0</v>
      </c>
      <c r="Z105" s="684">
        <f t="shared" si="16"/>
        <v>0</v>
      </c>
      <c r="AA105" s="647"/>
      <c r="AB105" s="647"/>
      <c r="AC105" s="647"/>
      <c r="AD105" s="647"/>
      <c r="AE105" s="647"/>
      <c r="AF105" s="647"/>
      <c r="AG105" s="677">
        <v>2</v>
      </c>
      <c r="AH105" s="136"/>
      <c r="AI105" s="332"/>
    </row>
    <row r="106" spans="1:35" x14ac:dyDescent="0.25">
      <c r="A106" s="125" t="s">
        <v>1622</v>
      </c>
      <c r="B106" s="90" t="s">
        <v>1569</v>
      </c>
      <c r="C106" s="89" t="s">
        <v>1619</v>
      </c>
      <c r="E106" s="330">
        <v>75</v>
      </c>
      <c r="F106" s="647"/>
      <c r="G106" s="684">
        <f t="shared" si="17"/>
        <v>2</v>
      </c>
      <c r="H106" s="338" t="s">
        <v>1106</v>
      </c>
      <c r="I106" s="338">
        <v>44</v>
      </c>
      <c r="J106" s="684">
        <f t="shared" si="15"/>
        <v>0</v>
      </c>
      <c r="K106" s="684">
        <f t="shared" si="12"/>
        <v>0</v>
      </c>
      <c r="L106" s="647"/>
      <c r="M106" s="647"/>
      <c r="N106" s="647"/>
      <c r="O106" s="647"/>
      <c r="P106" s="647"/>
      <c r="Q106" s="647"/>
      <c r="R106" s="677">
        <v>2</v>
      </c>
      <c r="S106" s="136"/>
      <c r="T106" s="330">
        <v>75</v>
      </c>
      <c r="U106" s="647"/>
      <c r="V106" s="340"/>
      <c r="W106" s="338" t="s">
        <v>1106</v>
      </c>
      <c r="X106" s="338">
        <v>44</v>
      </c>
      <c r="Y106" s="684">
        <f t="shared" si="16"/>
        <v>0</v>
      </c>
      <c r="Z106" s="684">
        <f t="shared" si="16"/>
        <v>0</v>
      </c>
      <c r="AA106" s="647"/>
      <c r="AB106" s="647"/>
      <c r="AC106" s="647"/>
      <c r="AD106" s="647"/>
      <c r="AE106" s="647"/>
      <c r="AF106" s="647"/>
      <c r="AG106" s="677">
        <v>2</v>
      </c>
      <c r="AH106" s="136"/>
      <c r="AI106" s="332"/>
    </row>
    <row r="107" spans="1:35" x14ac:dyDescent="0.25">
      <c r="A107" s="125" t="s">
        <v>1622</v>
      </c>
      <c r="B107" s="90" t="s">
        <v>1569</v>
      </c>
      <c r="C107" s="89" t="s">
        <v>1619</v>
      </c>
      <c r="E107" s="330">
        <v>80</v>
      </c>
      <c r="F107" s="647"/>
      <c r="G107" s="684">
        <f t="shared" si="17"/>
        <v>1</v>
      </c>
      <c r="H107" s="338" t="s">
        <v>1106</v>
      </c>
      <c r="I107" s="338">
        <v>44</v>
      </c>
      <c r="J107" s="684">
        <f t="shared" si="15"/>
        <v>0</v>
      </c>
      <c r="K107" s="647"/>
      <c r="L107" s="647"/>
      <c r="M107" s="647"/>
      <c r="N107" s="647"/>
      <c r="O107" s="647"/>
      <c r="P107" s="647"/>
      <c r="Q107" s="647"/>
      <c r="R107" s="677">
        <v>1</v>
      </c>
      <c r="S107" s="136"/>
      <c r="T107" s="330">
        <v>80</v>
      </c>
      <c r="U107" s="647"/>
      <c r="V107" s="340"/>
      <c r="W107" s="338" t="s">
        <v>1106</v>
      </c>
      <c r="X107" s="338">
        <v>44</v>
      </c>
      <c r="Y107" s="684">
        <f t="shared" si="16"/>
        <v>0</v>
      </c>
      <c r="Z107" s="647"/>
      <c r="AA107" s="647"/>
      <c r="AB107" s="647"/>
      <c r="AC107" s="647"/>
      <c r="AD107" s="647"/>
      <c r="AE107" s="647"/>
      <c r="AF107" s="647"/>
      <c r="AG107" s="677">
        <v>1</v>
      </c>
      <c r="AH107" s="136"/>
      <c r="AI107" s="332"/>
    </row>
    <row r="108" spans="1:35" x14ac:dyDescent="0.25">
      <c r="A108" s="125" t="s">
        <v>1622</v>
      </c>
      <c r="B108" s="90" t="s">
        <v>1569</v>
      </c>
      <c r="C108" s="89" t="s">
        <v>1619</v>
      </c>
      <c r="E108" s="330">
        <v>85</v>
      </c>
      <c r="F108" s="647"/>
      <c r="G108" s="684">
        <f t="shared" si="17"/>
        <v>1</v>
      </c>
      <c r="H108" s="338" t="s">
        <v>1106</v>
      </c>
      <c r="I108" s="338">
        <v>44</v>
      </c>
      <c r="J108" s="684">
        <f t="shared" si="15"/>
        <v>0</v>
      </c>
      <c r="K108" s="647"/>
      <c r="L108" s="647"/>
      <c r="M108" s="647"/>
      <c r="N108" s="647"/>
      <c r="O108" s="647"/>
      <c r="P108" s="647"/>
      <c r="Q108" s="647"/>
      <c r="R108" s="677">
        <v>1</v>
      </c>
      <c r="S108" s="136"/>
      <c r="T108" s="330">
        <v>85</v>
      </c>
      <c r="U108" s="647"/>
      <c r="V108" s="340"/>
      <c r="W108" s="338" t="s">
        <v>1106</v>
      </c>
      <c r="X108" s="338">
        <v>44</v>
      </c>
      <c r="Y108" s="684">
        <f t="shared" si="16"/>
        <v>0</v>
      </c>
      <c r="Z108" s="647"/>
      <c r="AA108" s="647"/>
      <c r="AB108" s="647"/>
      <c r="AC108" s="647"/>
      <c r="AD108" s="647"/>
      <c r="AE108" s="647"/>
      <c r="AF108" s="647"/>
      <c r="AG108" s="677">
        <v>1</v>
      </c>
      <c r="AH108" s="136"/>
      <c r="AI108" s="332"/>
    </row>
    <row r="109" spans="1:35" x14ac:dyDescent="0.25">
      <c r="A109" s="125" t="s">
        <v>1622</v>
      </c>
      <c r="B109" s="90" t="s">
        <v>1569</v>
      </c>
      <c r="C109" s="89" t="s">
        <v>1619</v>
      </c>
      <c r="E109" s="339" t="s">
        <v>513</v>
      </c>
      <c r="F109" s="339">
        <f>SUM(F93:G102)</f>
        <v>60</v>
      </c>
      <c r="G109" s="339">
        <f>SUM(F93:G108)</f>
        <v>72</v>
      </c>
      <c r="H109" s="686"/>
      <c r="I109" s="647"/>
      <c r="J109" s="342"/>
      <c r="K109" s="647"/>
      <c r="L109" s="647"/>
      <c r="M109" s="647"/>
      <c r="N109" s="647"/>
      <c r="O109" s="647"/>
      <c r="P109" s="647"/>
      <c r="Q109" s="647"/>
      <c r="R109" s="342"/>
      <c r="S109" s="136"/>
      <c r="T109" s="339"/>
      <c r="U109" s="339"/>
      <c r="V109" s="339"/>
      <c r="W109" s="647"/>
      <c r="X109" s="647"/>
      <c r="Y109" s="342"/>
      <c r="Z109" s="647"/>
      <c r="AA109" s="647"/>
      <c r="AB109" s="647"/>
      <c r="AC109" s="647"/>
      <c r="AD109" s="647"/>
      <c r="AE109" s="647"/>
      <c r="AF109" s="647"/>
      <c r="AG109" s="342"/>
      <c r="AH109" s="136"/>
      <c r="AI109" s="332"/>
    </row>
    <row r="110" spans="1:35" x14ac:dyDescent="0.25">
      <c r="A110" s="125" t="s">
        <v>1622</v>
      </c>
      <c r="B110" s="90" t="s">
        <v>1569</v>
      </c>
      <c r="C110" s="89" t="s">
        <v>1619</v>
      </c>
      <c r="E110" s="338" t="s">
        <v>1107</v>
      </c>
      <c r="F110" s="338">
        <v>60</v>
      </c>
      <c r="G110" s="338">
        <v>72</v>
      </c>
      <c r="H110" s="680" t="s">
        <v>1104</v>
      </c>
      <c r="I110" s="136"/>
      <c r="J110" s="136"/>
      <c r="K110" s="136"/>
      <c r="L110" s="136"/>
      <c r="M110" s="136"/>
      <c r="N110" s="136"/>
      <c r="O110" s="136"/>
      <c r="P110" s="136"/>
      <c r="Q110" s="136"/>
      <c r="R110" s="136"/>
      <c r="S110" s="136"/>
      <c r="T110" s="136"/>
      <c r="U110" s="136"/>
      <c r="V110" s="136"/>
      <c r="W110" s="680" t="s">
        <v>1104</v>
      </c>
      <c r="X110" s="136"/>
      <c r="Y110" s="136"/>
      <c r="Z110" s="136"/>
      <c r="AA110" s="136"/>
      <c r="AB110" s="136"/>
      <c r="AC110" s="136"/>
      <c r="AD110" s="136"/>
      <c r="AE110" s="136"/>
      <c r="AF110" s="136"/>
      <c r="AG110" s="136"/>
      <c r="AH110" s="136"/>
      <c r="AI110" s="332"/>
    </row>
    <row r="111" spans="1:35" x14ac:dyDescent="0.25">
      <c r="A111" s="125" t="s">
        <v>1622</v>
      </c>
      <c r="B111" s="90" t="s">
        <v>1569</v>
      </c>
      <c r="C111" s="89" t="s">
        <v>1619</v>
      </c>
      <c r="E111" s="687" t="s">
        <v>1108</v>
      </c>
      <c r="F111" s="688">
        <f>F109/F110</f>
        <v>1</v>
      </c>
      <c r="G111" s="688">
        <f>G109/G110</f>
        <v>1</v>
      </c>
      <c r="H111" s="136"/>
      <c r="I111" s="689"/>
      <c r="J111" s="136"/>
      <c r="K111" s="136"/>
      <c r="L111" s="136"/>
      <c r="M111" s="136"/>
      <c r="N111" s="136"/>
      <c r="O111" s="136"/>
      <c r="P111" s="136"/>
      <c r="Q111" s="136"/>
      <c r="R111" s="136"/>
      <c r="S111" s="136"/>
      <c r="T111" s="136"/>
      <c r="U111" s="136"/>
      <c r="V111" s="136"/>
      <c r="W111" s="136"/>
      <c r="X111" s="689"/>
      <c r="Y111" s="136"/>
      <c r="Z111" s="136"/>
      <c r="AA111" s="136"/>
      <c r="AB111" s="136"/>
      <c r="AC111" s="136"/>
      <c r="AD111" s="136"/>
      <c r="AE111" s="136"/>
      <c r="AF111" s="136"/>
      <c r="AG111" s="136"/>
      <c r="AH111" s="136"/>
      <c r="AI111" s="332"/>
    </row>
    <row r="112" spans="1:35" x14ac:dyDescent="0.25">
      <c r="A112" s="125" t="s">
        <v>1622</v>
      </c>
      <c r="B112" s="90" t="s">
        <v>1569</v>
      </c>
      <c r="C112" s="89" t="s">
        <v>1619</v>
      </c>
      <c r="E112" s="338" t="s">
        <v>1109</v>
      </c>
      <c r="F112" s="338" t="s">
        <v>1110</v>
      </c>
      <c r="G112" s="338" t="s">
        <v>1111</v>
      </c>
      <c r="H112" s="136"/>
      <c r="I112" s="136"/>
      <c r="J112" s="136"/>
      <c r="K112" s="136"/>
      <c r="L112" s="136"/>
      <c r="M112" s="136"/>
      <c r="N112" s="136"/>
      <c r="O112" s="136"/>
      <c r="P112" s="136"/>
      <c r="Q112" s="136"/>
      <c r="R112" s="136"/>
      <c r="S112" s="136"/>
      <c r="T112" s="136"/>
      <c r="U112" s="136"/>
      <c r="V112" s="136"/>
      <c r="W112" s="136"/>
      <c r="X112" s="136"/>
      <c r="Y112" s="136"/>
      <c r="Z112" s="136"/>
      <c r="AA112" s="136"/>
      <c r="AB112" s="136"/>
      <c r="AC112" s="136"/>
      <c r="AD112" s="136"/>
      <c r="AE112" s="136"/>
      <c r="AF112" s="136"/>
      <c r="AG112" s="136"/>
      <c r="AH112" s="136"/>
      <c r="AI112" s="332"/>
    </row>
    <row r="113" spans="1:35" x14ac:dyDescent="0.25">
      <c r="A113" s="125" t="s">
        <v>1622</v>
      </c>
      <c r="B113" s="90" t="s">
        <v>1569</v>
      </c>
      <c r="C113" s="89" t="s">
        <v>1619</v>
      </c>
      <c r="E113" s="136"/>
      <c r="F113" s="136"/>
      <c r="G113" s="136"/>
      <c r="H113" s="680"/>
      <c r="I113" s="136"/>
      <c r="J113" s="136"/>
      <c r="K113" s="136"/>
      <c r="L113" s="136"/>
      <c r="M113" s="136"/>
      <c r="N113" s="136"/>
      <c r="O113" s="136"/>
      <c r="P113" s="136"/>
      <c r="Q113" s="136"/>
      <c r="R113" s="136"/>
      <c r="S113" s="136"/>
      <c r="T113" s="136"/>
      <c r="U113" s="136"/>
      <c r="V113" s="136"/>
      <c r="W113" s="136"/>
      <c r="X113" s="136"/>
      <c r="Y113" s="136"/>
      <c r="Z113" s="136"/>
      <c r="AA113" s="136"/>
      <c r="AB113" s="136"/>
      <c r="AC113" s="136"/>
      <c r="AD113" s="136"/>
      <c r="AE113" s="136"/>
      <c r="AF113" s="136"/>
      <c r="AG113" s="136"/>
      <c r="AH113" s="136"/>
      <c r="AI113" s="332"/>
    </row>
    <row r="114" spans="1:35" x14ac:dyDescent="0.25">
      <c r="E114" s="136"/>
      <c r="F114" s="136"/>
      <c r="G114" s="136"/>
      <c r="H114" s="136"/>
      <c r="I114" s="136"/>
      <c r="J114" s="136"/>
      <c r="K114" s="136"/>
      <c r="L114" s="136"/>
      <c r="M114" s="136"/>
      <c r="N114" s="136"/>
      <c r="O114" s="136"/>
      <c r="P114" s="136"/>
      <c r="Q114" s="136"/>
      <c r="R114" s="136"/>
      <c r="S114" s="136"/>
      <c r="T114" s="136"/>
      <c r="U114" s="136"/>
      <c r="V114" s="136"/>
      <c r="W114" s="136"/>
      <c r="X114" s="136"/>
      <c r="Y114" s="136"/>
      <c r="Z114" s="136"/>
      <c r="AA114" s="136"/>
      <c r="AB114" s="136"/>
      <c r="AC114" s="136"/>
      <c r="AD114" s="136"/>
      <c r="AE114" s="136"/>
      <c r="AF114" s="136"/>
      <c r="AG114" s="136"/>
      <c r="AH114" s="136"/>
    </row>
    <row r="115" spans="1:35" x14ac:dyDescent="0.25">
      <c r="E115" s="136"/>
      <c r="F115" s="136"/>
      <c r="G115" s="136"/>
      <c r="H115" s="136"/>
      <c r="I115" s="136"/>
      <c r="J115" s="136"/>
      <c r="K115" s="136"/>
      <c r="L115" s="136"/>
      <c r="M115" s="136"/>
      <c r="N115" s="136"/>
      <c r="O115" s="136"/>
      <c r="P115" s="136"/>
      <c r="Q115" s="136"/>
      <c r="R115" s="136"/>
      <c r="S115" s="136"/>
      <c r="T115" s="136"/>
      <c r="U115" s="136"/>
      <c r="V115" s="136"/>
      <c r="W115" s="136"/>
      <c r="X115" s="136"/>
      <c r="Y115" s="136"/>
      <c r="Z115" s="136"/>
      <c r="AA115" s="136"/>
      <c r="AB115" s="136"/>
      <c r="AC115" s="136"/>
      <c r="AD115" s="136"/>
      <c r="AE115" s="136"/>
      <c r="AF115" s="136"/>
      <c r="AG115" s="136"/>
      <c r="AH115" s="136"/>
    </row>
    <row r="116" spans="1:35" x14ac:dyDescent="0.25">
      <c r="E116" s="136"/>
      <c r="F116" s="136"/>
      <c r="G116" s="136"/>
      <c r="H116" s="136"/>
      <c r="I116" s="136"/>
      <c r="J116" s="136"/>
      <c r="K116" s="136"/>
      <c r="L116" s="136"/>
      <c r="M116" s="136"/>
      <c r="N116" s="136"/>
      <c r="O116" s="136"/>
      <c r="P116" s="136"/>
      <c r="Q116" s="136"/>
      <c r="R116" s="136"/>
      <c r="S116" s="136"/>
      <c r="T116" s="136"/>
      <c r="U116" s="136"/>
      <c r="V116" s="136"/>
      <c r="W116" s="136"/>
      <c r="X116" s="136"/>
      <c r="Y116" s="136"/>
      <c r="Z116" s="136"/>
      <c r="AA116" s="136"/>
      <c r="AB116" s="136"/>
      <c r="AC116" s="136"/>
      <c r="AD116" s="136"/>
      <c r="AE116" s="136"/>
      <c r="AF116" s="136"/>
      <c r="AG116" s="136"/>
      <c r="AH116" s="136"/>
    </row>
    <row r="117" spans="1:35" x14ac:dyDescent="0.25">
      <c r="E117" s="136"/>
      <c r="F117" s="136"/>
      <c r="G117" s="136"/>
      <c r="H117" s="136"/>
      <c r="I117" s="136"/>
      <c r="J117" s="136"/>
      <c r="K117" s="136"/>
      <c r="L117" s="136"/>
      <c r="M117" s="136"/>
      <c r="N117" s="136"/>
      <c r="O117" s="136"/>
      <c r="P117" s="136"/>
      <c r="Q117" s="136"/>
      <c r="R117" s="136"/>
      <c r="S117" s="136"/>
      <c r="T117" s="136"/>
      <c r="U117" s="136"/>
      <c r="V117" s="136"/>
      <c r="W117" s="136"/>
      <c r="X117" s="136"/>
      <c r="Y117" s="136"/>
      <c r="Z117" s="136"/>
      <c r="AA117" s="136"/>
      <c r="AB117" s="136"/>
      <c r="AC117" s="136"/>
      <c r="AD117" s="136"/>
      <c r="AE117" s="136"/>
      <c r="AF117" s="136"/>
      <c r="AG117" s="136"/>
      <c r="AH117" s="136"/>
    </row>
  </sheetData>
  <mergeCells count="217">
    <mergeCell ref="AG91:AG92"/>
    <mergeCell ref="AC101:AC109"/>
    <mergeCell ref="F102:G102"/>
    <mergeCell ref="U102:V102"/>
    <mergeCell ref="F103:F108"/>
    <mergeCell ref="M103:M109"/>
    <mergeCell ref="U103:U108"/>
    <mergeCell ref="AB103:AB109"/>
    <mergeCell ref="L105:L109"/>
    <mergeCell ref="AA105:AA109"/>
    <mergeCell ref="K107:K109"/>
    <mergeCell ref="Z107:Z109"/>
    <mergeCell ref="H109:I109"/>
    <mergeCell ref="W109:X109"/>
    <mergeCell ref="AF95:AF109"/>
    <mergeCell ref="F96:G96"/>
    <mergeCell ref="U96:V96"/>
    <mergeCell ref="F97:G97"/>
    <mergeCell ref="P97:P109"/>
    <mergeCell ref="U97:V97"/>
    <mergeCell ref="AE97:AE109"/>
    <mergeCell ref="F98:G98"/>
    <mergeCell ref="U98:V98"/>
    <mergeCell ref="F99:G99"/>
    <mergeCell ref="O99:O109"/>
    <mergeCell ref="U99:V99"/>
    <mergeCell ref="AD99:AD109"/>
    <mergeCell ref="F100:G100"/>
    <mergeCell ref="U100:V100"/>
    <mergeCell ref="F101:G101"/>
    <mergeCell ref="F94:G94"/>
    <mergeCell ref="U94:V94"/>
    <mergeCell ref="F95:G95"/>
    <mergeCell ref="Q95:Q109"/>
    <mergeCell ref="U95:V95"/>
    <mergeCell ref="N101:N109"/>
    <mergeCell ref="U101:V101"/>
    <mergeCell ref="Y91:AF91"/>
    <mergeCell ref="F92:G92"/>
    <mergeCell ref="U92:V92"/>
    <mergeCell ref="F93:G93"/>
    <mergeCell ref="U93:V93"/>
    <mergeCell ref="R91:R92"/>
    <mergeCell ref="E91:G91"/>
    <mergeCell ref="H91:I91"/>
    <mergeCell ref="J91:Q91"/>
    <mergeCell ref="T91:V91"/>
    <mergeCell ref="W91:X91"/>
    <mergeCell ref="J88:L88"/>
    <mergeCell ref="E89:G89"/>
    <mergeCell ref="T89:V89"/>
    <mergeCell ref="J89:L89"/>
    <mergeCell ref="E88:G88"/>
    <mergeCell ref="T88:V88"/>
    <mergeCell ref="T63:V63"/>
    <mergeCell ref="H63:I63"/>
    <mergeCell ref="E63:G63"/>
    <mergeCell ref="U67:V67"/>
    <mergeCell ref="F67:G67"/>
    <mergeCell ref="U66:V66"/>
    <mergeCell ref="F66:G66"/>
    <mergeCell ref="U73:V73"/>
    <mergeCell ref="F73:G73"/>
    <mergeCell ref="U72:V72"/>
    <mergeCell ref="F72:G72"/>
    <mergeCell ref="U71:V71"/>
    <mergeCell ref="F71:G71"/>
    <mergeCell ref="U76:V76"/>
    <mergeCell ref="F76:G76"/>
    <mergeCell ref="U75:V75"/>
    <mergeCell ref="F75:G75"/>
    <mergeCell ref="U74:V74"/>
    <mergeCell ref="T65:V65"/>
    <mergeCell ref="J65:Q65"/>
    <mergeCell ref="H65:I65"/>
    <mergeCell ref="E65:G65"/>
    <mergeCell ref="U70:V70"/>
    <mergeCell ref="F70:G70"/>
    <mergeCell ref="U69:V69"/>
    <mergeCell ref="F69:G69"/>
    <mergeCell ref="U68:V68"/>
    <mergeCell ref="F68:G68"/>
    <mergeCell ref="F74:G74"/>
    <mergeCell ref="L79:L83"/>
    <mergeCell ref="K81:K83"/>
    <mergeCell ref="H83:I83"/>
    <mergeCell ref="U77:U82"/>
    <mergeCell ref="F77:F82"/>
    <mergeCell ref="Q69:Q83"/>
    <mergeCell ref="P71:P83"/>
    <mergeCell ref="O73:O83"/>
    <mergeCell ref="N75:N83"/>
    <mergeCell ref="M77:M83"/>
    <mergeCell ref="AF69:AF83"/>
    <mergeCell ref="AE71:AE83"/>
    <mergeCell ref="AD73:AD83"/>
    <mergeCell ref="AC75:AC83"/>
    <mergeCell ref="AB77:AB83"/>
    <mergeCell ref="AA79:AA83"/>
    <mergeCell ref="Z81:Z83"/>
    <mergeCell ref="W83:X83"/>
    <mergeCell ref="W63:X63"/>
    <mergeCell ref="Y65:AF65"/>
    <mergeCell ref="W65:X65"/>
    <mergeCell ref="U43:V43"/>
    <mergeCell ref="U44:V44"/>
    <mergeCell ref="AF44:AF58"/>
    <mergeCell ref="U45:V45"/>
    <mergeCell ref="U46:V46"/>
    <mergeCell ref="AE46:AE58"/>
    <mergeCell ref="U47:V47"/>
    <mergeCell ref="U48:V48"/>
    <mergeCell ref="AD48:AD58"/>
    <mergeCell ref="U49:V49"/>
    <mergeCell ref="U50:V50"/>
    <mergeCell ref="AC50:AC58"/>
    <mergeCell ref="U51:V51"/>
    <mergeCell ref="U52:U57"/>
    <mergeCell ref="AB52:AB58"/>
    <mergeCell ref="AA54:AA58"/>
    <mergeCell ref="Z56:Z58"/>
    <mergeCell ref="W58:X58"/>
    <mergeCell ref="T40:V40"/>
    <mergeCell ref="W40:X40"/>
    <mergeCell ref="Y40:AF40"/>
    <mergeCell ref="U41:V41"/>
    <mergeCell ref="U42:V42"/>
    <mergeCell ref="T36:V36"/>
    <mergeCell ref="W36:X36"/>
    <mergeCell ref="T37:V37"/>
    <mergeCell ref="W37:X37"/>
    <mergeCell ref="T38:V38"/>
    <mergeCell ref="W38:X38"/>
    <mergeCell ref="J40:Q40"/>
    <mergeCell ref="F41:G41"/>
    <mergeCell ref="F42:G42"/>
    <mergeCell ref="F43:G43"/>
    <mergeCell ref="F44:G44"/>
    <mergeCell ref="Q44:Q58"/>
    <mergeCell ref="F45:G45"/>
    <mergeCell ref="F46:G46"/>
    <mergeCell ref="P46:P58"/>
    <mergeCell ref="F47:G47"/>
    <mergeCell ref="F48:G48"/>
    <mergeCell ref="O48:O58"/>
    <mergeCell ref="F49:G49"/>
    <mergeCell ref="F50:G50"/>
    <mergeCell ref="F18:G18"/>
    <mergeCell ref="F19:G19"/>
    <mergeCell ref="F20:G20"/>
    <mergeCell ref="F21:G21"/>
    <mergeCell ref="F22:G22"/>
    <mergeCell ref="N50:N58"/>
    <mergeCell ref="F51:G51"/>
    <mergeCell ref="F52:F57"/>
    <mergeCell ref="M52:M58"/>
    <mergeCell ref="L54:L58"/>
    <mergeCell ref="F23:G23"/>
    <mergeCell ref="F24:G24"/>
    <mergeCell ref="F25:G25"/>
    <mergeCell ref="F26:F31"/>
    <mergeCell ref="K56:K58"/>
    <mergeCell ref="H58:I58"/>
    <mergeCell ref="E36:G36"/>
    <mergeCell ref="E37:G37"/>
    <mergeCell ref="H36:I36"/>
    <mergeCell ref="H37:I37"/>
    <mergeCell ref="E38:G38"/>
    <mergeCell ref="H38:I38"/>
    <mergeCell ref="E40:G40"/>
    <mergeCell ref="H40:I40"/>
    <mergeCell ref="H10:J10"/>
    <mergeCell ref="Q18:Q32"/>
    <mergeCell ref="P20:P32"/>
    <mergeCell ref="H32:I32"/>
    <mergeCell ref="K30:K32"/>
    <mergeCell ref="L28:L32"/>
    <mergeCell ref="M26:M32"/>
    <mergeCell ref="O22:O32"/>
    <mergeCell ref="N24:N32"/>
    <mergeCell ref="H14:I14"/>
    <mergeCell ref="J14:Q14"/>
    <mergeCell ref="F15:G15"/>
    <mergeCell ref="F16:G16"/>
    <mergeCell ref="F17:G17"/>
    <mergeCell ref="E14:G14"/>
    <mergeCell ref="M8:O8"/>
    <mergeCell ref="H3:J3"/>
    <mergeCell ref="M3:O3"/>
    <mergeCell ref="M4:O4"/>
    <mergeCell ref="M5:O5"/>
    <mergeCell ref="M6:O6"/>
    <mergeCell ref="M7:O7"/>
    <mergeCell ref="K7:L7"/>
    <mergeCell ref="K8:L8"/>
    <mergeCell ref="H7:J7"/>
    <mergeCell ref="E7:G7"/>
    <mergeCell ref="E8:G8"/>
    <mergeCell ref="E9:G9"/>
    <mergeCell ref="E10:G10"/>
    <mergeCell ref="K9:L9"/>
    <mergeCell ref="H8:J8"/>
    <mergeCell ref="K10:L10"/>
    <mergeCell ref="H9:J9"/>
    <mergeCell ref="E2:J2"/>
    <mergeCell ref="K2:O2"/>
    <mergeCell ref="E4:G4"/>
    <mergeCell ref="E5:G5"/>
    <mergeCell ref="E6:G6"/>
    <mergeCell ref="H4:J4"/>
    <mergeCell ref="H5:J5"/>
    <mergeCell ref="H6:J6"/>
    <mergeCell ref="K5:L5"/>
    <mergeCell ref="K6:L6"/>
    <mergeCell ref="E3:G3"/>
    <mergeCell ref="K3:L3"/>
    <mergeCell ref="K4:L4"/>
  </mergeCells>
  <conditionalFormatting sqref="M88:M89">
    <cfRule type="cellIs" dxfId="0" priority="1" operator="greaterThan">
      <formula>6</formula>
    </cfRule>
  </conditionalFormatting>
  <hyperlinks>
    <hyperlink ref="E11" location="Contents!A1" tooltip="Click to Goto Sheet" display="Goto Contents" xr:uid="{022C5EFD-85EF-47A2-8D9E-66B749000C6C}"/>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theme="9" tint="0.39997558519241921"/>
    <pageSetUpPr fitToPage="1"/>
  </sheetPr>
  <dimension ref="A1:I135"/>
  <sheetViews>
    <sheetView zoomScale="145" zoomScaleNormal="145" workbookViewId="0">
      <selection activeCell="B1" sqref="B1:C1048576"/>
    </sheetView>
  </sheetViews>
  <sheetFormatPr defaultColWidth="9.140625" defaultRowHeight="11.25" x14ac:dyDescent="0.25"/>
  <cols>
    <col min="1" max="1" width="9.5703125" style="125" customWidth="1"/>
    <col min="2" max="2" width="16" style="125" hidden="1" customWidth="1"/>
    <col min="3" max="3" width="27" style="127" hidden="1" customWidth="1"/>
    <col min="4" max="4" width="2.7109375" style="307" customWidth="1"/>
    <col min="5" max="5" width="12.28515625" style="308" customWidth="1"/>
    <col min="6" max="6" width="30.7109375" style="307" customWidth="1"/>
    <col min="7" max="7" width="30.7109375" style="308" customWidth="1"/>
    <col min="8" max="8" width="30.7109375" style="307" customWidth="1"/>
    <col min="9" max="9" width="14.28515625" style="307" customWidth="1"/>
    <col min="10" max="16384" width="9.140625" style="76"/>
  </cols>
  <sheetData>
    <row r="1" spans="1:9" ht="22.5" x14ac:dyDescent="0.25">
      <c r="A1" s="119" t="s">
        <v>918</v>
      </c>
      <c r="B1" s="119" t="s">
        <v>934</v>
      </c>
      <c r="C1" s="120" t="s">
        <v>917</v>
      </c>
      <c r="F1" s="312" t="s">
        <v>1411</v>
      </c>
    </row>
    <row r="2" spans="1:9" x14ac:dyDescent="0.25">
      <c r="A2" s="119"/>
      <c r="B2" s="119"/>
      <c r="C2" s="120"/>
    </row>
    <row r="3" spans="1:9" ht="18.75" customHeight="1" x14ac:dyDescent="0.25">
      <c r="A3" s="125" t="s">
        <v>1337</v>
      </c>
      <c r="B3" s="127"/>
      <c r="E3" s="584" t="s">
        <v>1406</v>
      </c>
      <c r="F3" s="584" t="s">
        <v>714</v>
      </c>
      <c r="G3" s="584"/>
      <c r="H3" s="584"/>
      <c r="I3" s="584" t="s">
        <v>696</v>
      </c>
    </row>
    <row r="4" spans="1:9" ht="18.75" customHeight="1" x14ac:dyDescent="0.25">
      <c r="A4" s="125" t="s">
        <v>1337</v>
      </c>
      <c r="B4" s="127"/>
      <c r="E4" s="584"/>
      <c r="F4" s="112" t="s">
        <v>704</v>
      </c>
      <c r="G4" s="112" t="s">
        <v>1275</v>
      </c>
      <c r="H4" s="112" t="s">
        <v>1276</v>
      </c>
      <c r="I4" s="584"/>
    </row>
    <row r="5" spans="1:9" x14ac:dyDescent="0.25">
      <c r="A5" s="125" t="s">
        <v>1337</v>
      </c>
      <c r="B5" s="127"/>
      <c r="E5" s="649" t="s">
        <v>633</v>
      </c>
      <c r="F5" s="111" t="s">
        <v>706</v>
      </c>
      <c r="G5" s="58" t="s">
        <v>1277</v>
      </c>
      <c r="H5" s="233"/>
      <c r="I5" s="233"/>
    </row>
    <row r="6" spans="1:9" x14ac:dyDescent="0.25">
      <c r="A6" s="125" t="s">
        <v>1337</v>
      </c>
      <c r="B6" s="127"/>
      <c r="E6" s="473"/>
      <c r="F6" s="111" t="s">
        <v>705</v>
      </c>
      <c r="G6" s="58" t="s">
        <v>1278</v>
      </c>
      <c r="H6" s="233"/>
      <c r="I6" s="233"/>
    </row>
    <row r="7" spans="1:9" x14ac:dyDescent="0.25">
      <c r="A7" s="125" t="s">
        <v>916</v>
      </c>
      <c r="E7" s="473"/>
      <c r="F7" s="648" t="s">
        <v>707</v>
      </c>
      <c r="G7" s="648"/>
      <c r="H7" s="648"/>
      <c r="I7" s="58"/>
    </row>
    <row r="8" spans="1:9" x14ac:dyDescent="0.25">
      <c r="A8" s="125" t="s">
        <v>1337</v>
      </c>
      <c r="B8" s="127"/>
      <c r="E8" s="473"/>
      <c r="F8" s="111" t="s">
        <v>708</v>
      </c>
      <c r="G8" s="58" t="s">
        <v>1279</v>
      </c>
      <c r="H8" s="233"/>
      <c r="I8" s="233"/>
    </row>
    <row r="9" spans="1:9" x14ac:dyDescent="0.25">
      <c r="A9" s="125" t="s">
        <v>1337</v>
      </c>
      <c r="B9" s="127"/>
      <c r="E9" s="473"/>
      <c r="F9" s="111" t="s">
        <v>709</v>
      </c>
      <c r="G9" s="58" t="s">
        <v>1280</v>
      </c>
      <c r="H9" s="233"/>
      <c r="I9" s="233"/>
    </row>
    <row r="10" spans="1:9" x14ac:dyDescent="0.25">
      <c r="A10" s="125" t="s">
        <v>1337</v>
      </c>
      <c r="B10" s="127"/>
      <c r="E10" s="473"/>
      <c r="F10" s="111" t="s">
        <v>710</v>
      </c>
      <c r="G10" s="58" t="s">
        <v>1280</v>
      </c>
      <c r="H10" s="233"/>
      <c r="I10" s="233"/>
    </row>
    <row r="11" spans="1:9" x14ac:dyDescent="0.25">
      <c r="A11" s="125" t="s">
        <v>1337</v>
      </c>
      <c r="B11" s="127"/>
      <c r="E11" s="473"/>
      <c r="F11" s="111" t="s">
        <v>711</v>
      </c>
      <c r="G11" s="58" t="s">
        <v>1043</v>
      </c>
      <c r="H11" s="233"/>
      <c r="I11" s="233"/>
    </row>
    <row r="12" spans="1:9" x14ac:dyDescent="0.25">
      <c r="A12" s="125" t="s">
        <v>916</v>
      </c>
      <c r="E12" s="473"/>
      <c r="F12" s="648" t="s">
        <v>712</v>
      </c>
      <c r="G12" s="648"/>
      <c r="H12" s="648"/>
      <c r="I12" s="58"/>
    </row>
    <row r="13" spans="1:9" x14ac:dyDescent="0.25">
      <c r="A13" s="125" t="s">
        <v>1337</v>
      </c>
      <c r="B13" s="127"/>
      <c r="E13" s="473"/>
      <c r="F13" s="111" t="s">
        <v>708</v>
      </c>
      <c r="G13" s="58" t="s">
        <v>1279</v>
      </c>
      <c r="H13" s="233"/>
      <c r="I13" s="233"/>
    </row>
    <row r="14" spans="1:9" x14ac:dyDescent="0.25">
      <c r="A14" s="125" t="s">
        <v>1337</v>
      </c>
      <c r="B14" s="127"/>
      <c r="E14" s="473"/>
      <c r="F14" s="111" t="s">
        <v>713</v>
      </c>
      <c r="G14" s="58" t="s">
        <v>1043</v>
      </c>
      <c r="H14" s="233"/>
      <c r="I14" s="233"/>
    </row>
    <row r="15" spans="1:9" x14ac:dyDescent="0.25">
      <c r="A15" s="125" t="s">
        <v>1337</v>
      </c>
      <c r="B15" s="127"/>
      <c r="E15" s="649" t="s">
        <v>697</v>
      </c>
      <c r="F15" s="111" t="s">
        <v>706</v>
      </c>
      <c r="G15" s="58" t="s">
        <v>1281</v>
      </c>
      <c r="H15" s="233"/>
      <c r="I15" s="233"/>
    </row>
    <row r="16" spans="1:9" x14ac:dyDescent="0.25">
      <c r="A16" s="125" t="s">
        <v>1337</v>
      </c>
      <c r="B16" s="127"/>
      <c r="E16" s="473"/>
      <c r="F16" s="111" t="s">
        <v>705</v>
      </c>
      <c r="G16" s="58" t="s">
        <v>1282</v>
      </c>
      <c r="H16" s="233"/>
      <c r="I16" s="233"/>
    </row>
    <row r="17" spans="1:9" ht="22.5" x14ac:dyDescent="0.25">
      <c r="A17" s="125" t="s">
        <v>1337</v>
      </c>
      <c r="B17" s="127"/>
      <c r="E17" s="473"/>
      <c r="F17" s="111" t="s">
        <v>1283</v>
      </c>
      <c r="G17" s="58" t="s">
        <v>1284</v>
      </c>
      <c r="H17" s="233"/>
      <c r="I17" s="233"/>
    </row>
    <row r="18" spans="1:9" x14ac:dyDescent="0.25">
      <c r="A18" s="125" t="s">
        <v>916</v>
      </c>
      <c r="E18" s="473"/>
      <c r="F18" s="648" t="s">
        <v>707</v>
      </c>
      <c r="G18" s="648"/>
      <c r="H18" s="648"/>
      <c r="I18" s="58"/>
    </row>
    <row r="19" spans="1:9" x14ac:dyDescent="0.25">
      <c r="A19" s="125" t="s">
        <v>1337</v>
      </c>
      <c r="B19" s="127"/>
      <c r="E19" s="473"/>
      <c r="F19" s="111" t="s">
        <v>708</v>
      </c>
      <c r="G19" s="58" t="s">
        <v>1285</v>
      </c>
      <c r="H19" s="233"/>
      <c r="I19" s="233"/>
    </row>
    <row r="20" spans="1:9" x14ac:dyDescent="0.25">
      <c r="A20" s="125" t="s">
        <v>1337</v>
      </c>
      <c r="B20" s="127"/>
      <c r="E20" s="473"/>
      <c r="F20" s="111" t="s">
        <v>709</v>
      </c>
      <c r="G20" s="58" t="s">
        <v>699</v>
      </c>
      <c r="H20" s="233"/>
      <c r="I20" s="233"/>
    </row>
    <row r="21" spans="1:9" x14ac:dyDescent="0.25">
      <c r="A21" s="125" t="s">
        <v>1337</v>
      </c>
      <c r="B21" s="127"/>
      <c r="E21" s="473"/>
      <c r="F21" s="111" t="s">
        <v>710</v>
      </c>
      <c r="G21" s="58" t="s">
        <v>701</v>
      </c>
      <c r="H21" s="233"/>
      <c r="I21" s="233"/>
    </row>
    <row r="22" spans="1:9" x14ac:dyDescent="0.25">
      <c r="A22" s="125" t="s">
        <v>1337</v>
      </c>
      <c r="B22" s="127"/>
      <c r="E22" s="473"/>
      <c r="F22" s="111" t="s">
        <v>711</v>
      </c>
      <c r="G22" s="58" t="s">
        <v>697</v>
      </c>
      <c r="H22" s="233"/>
      <c r="I22" s="233"/>
    </row>
    <row r="23" spans="1:9" x14ac:dyDescent="0.25">
      <c r="A23" s="125" t="s">
        <v>916</v>
      </c>
      <c r="E23" s="473"/>
      <c r="F23" s="648" t="s">
        <v>712</v>
      </c>
      <c r="G23" s="648"/>
      <c r="H23" s="648"/>
      <c r="I23" s="58"/>
    </row>
    <row r="24" spans="1:9" x14ac:dyDescent="0.25">
      <c r="A24" s="125" t="s">
        <v>1337</v>
      </c>
      <c r="B24" s="127"/>
      <c r="E24" s="473"/>
      <c r="F24" s="111" t="s">
        <v>708</v>
      </c>
      <c r="G24" s="58" t="s">
        <v>1285</v>
      </c>
      <c r="H24" s="233"/>
      <c r="I24" s="233"/>
    </row>
    <row r="25" spans="1:9" x14ac:dyDescent="0.25">
      <c r="A25" s="125" t="s">
        <v>1337</v>
      </c>
      <c r="B25" s="127"/>
      <c r="E25" s="473"/>
      <c r="F25" s="111" t="s">
        <v>713</v>
      </c>
      <c r="G25" s="58" t="s">
        <v>697</v>
      </c>
      <c r="H25" s="233"/>
      <c r="I25" s="233"/>
    </row>
    <row r="26" spans="1:9" x14ac:dyDescent="0.25">
      <c r="A26" s="125" t="s">
        <v>1337</v>
      </c>
      <c r="B26" s="127"/>
      <c r="E26" s="649" t="s">
        <v>698</v>
      </c>
      <c r="F26" s="111" t="s">
        <v>706</v>
      </c>
      <c r="G26" s="58" t="s">
        <v>1286</v>
      </c>
      <c r="H26" s="233"/>
      <c r="I26" s="233"/>
    </row>
    <row r="27" spans="1:9" x14ac:dyDescent="0.25">
      <c r="A27" s="125" t="s">
        <v>1337</v>
      </c>
      <c r="B27" s="127"/>
      <c r="E27" s="473"/>
      <c r="F27" s="111" t="s">
        <v>705</v>
      </c>
      <c r="G27" s="58" t="s">
        <v>1286</v>
      </c>
      <c r="H27" s="233"/>
      <c r="I27" s="233"/>
    </row>
    <row r="28" spans="1:9" x14ac:dyDescent="0.25">
      <c r="A28" s="125" t="s">
        <v>916</v>
      </c>
      <c r="E28" s="473"/>
      <c r="F28" s="648" t="s">
        <v>707</v>
      </c>
      <c r="G28" s="648"/>
      <c r="H28" s="648"/>
      <c r="I28" s="58"/>
    </row>
    <row r="29" spans="1:9" x14ac:dyDescent="0.25">
      <c r="A29" s="125" t="s">
        <v>1337</v>
      </c>
      <c r="B29" s="127"/>
      <c r="E29" s="473"/>
      <c r="F29" s="111" t="s">
        <v>708</v>
      </c>
      <c r="G29" s="58" t="s">
        <v>1279</v>
      </c>
      <c r="H29" s="233"/>
      <c r="I29" s="233"/>
    </row>
    <row r="30" spans="1:9" x14ac:dyDescent="0.25">
      <c r="A30" s="125" t="s">
        <v>1337</v>
      </c>
      <c r="B30" s="127"/>
      <c r="E30" s="473"/>
      <c r="F30" s="111" t="s">
        <v>709</v>
      </c>
      <c r="G30" s="58" t="s">
        <v>633</v>
      </c>
      <c r="H30" s="233"/>
      <c r="I30" s="233"/>
    </row>
    <row r="31" spans="1:9" x14ac:dyDescent="0.25">
      <c r="A31" s="125" t="s">
        <v>1337</v>
      </c>
      <c r="B31" s="127"/>
      <c r="E31" s="473"/>
      <c r="F31" s="111" t="s">
        <v>710</v>
      </c>
      <c r="G31" s="58" t="s">
        <v>1280</v>
      </c>
      <c r="H31" s="233"/>
      <c r="I31" s="233"/>
    </row>
    <row r="32" spans="1:9" x14ac:dyDescent="0.25">
      <c r="A32" s="125" t="s">
        <v>1337</v>
      </c>
      <c r="B32" s="127"/>
      <c r="E32" s="473"/>
      <c r="F32" s="111" t="s">
        <v>711</v>
      </c>
      <c r="G32" s="58" t="s">
        <v>633</v>
      </c>
      <c r="H32" s="233"/>
      <c r="I32" s="233"/>
    </row>
    <row r="33" spans="1:9" x14ac:dyDescent="0.25">
      <c r="A33" s="125" t="s">
        <v>916</v>
      </c>
      <c r="E33" s="473"/>
      <c r="F33" s="648" t="s">
        <v>712</v>
      </c>
      <c r="G33" s="648"/>
      <c r="H33" s="648"/>
      <c r="I33" s="58"/>
    </row>
    <row r="34" spans="1:9" x14ac:dyDescent="0.25">
      <c r="A34" s="125" t="s">
        <v>1337</v>
      </c>
      <c r="B34" s="127"/>
      <c r="E34" s="473"/>
      <c r="F34" s="111" t="s">
        <v>708</v>
      </c>
      <c r="G34" s="58" t="s">
        <v>1279</v>
      </c>
      <c r="H34" s="233"/>
      <c r="I34" s="233"/>
    </row>
    <row r="35" spans="1:9" x14ac:dyDescent="0.25">
      <c r="A35" s="125" t="s">
        <v>1337</v>
      </c>
      <c r="B35" s="127"/>
      <c r="E35" s="473"/>
      <c r="F35" s="111" t="s">
        <v>713</v>
      </c>
      <c r="G35" s="58" t="s">
        <v>633</v>
      </c>
      <c r="H35" s="233"/>
      <c r="I35" s="233"/>
    </row>
    <row r="36" spans="1:9" x14ac:dyDescent="0.25">
      <c r="A36" s="125" t="s">
        <v>1337</v>
      </c>
      <c r="B36" s="127"/>
      <c r="E36" s="649" t="s">
        <v>699</v>
      </c>
      <c r="F36" s="111" t="s">
        <v>706</v>
      </c>
      <c r="G36" s="58" t="s">
        <v>1287</v>
      </c>
      <c r="H36" s="233"/>
      <c r="I36" s="233"/>
    </row>
    <row r="37" spans="1:9" x14ac:dyDescent="0.25">
      <c r="A37" s="125" t="s">
        <v>1337</v>
      </c>
      <c r="B37" s="127"/>
      <c r="E37" s="473"/>
      <c r="F37" s="111" t="s">
        <v>705</v>
      </c>
      <c r="G37" s="58" t="s">
        <v>1288</v>
      </c>
      <c r="H37" s="233"/>
      <c r="I37" s="233"/>
    </row>
    <row r="38" spans="1:9" x14ac:dyDescent="0.25">
      <c r="A38" s="125" t="s">
        <v>916</v>
      </c>
      <c r="E38" s="473"/>
      <c r="F38" s="648" t="s">
        <v>707</v>
      </c>
      <c r="G38" s="648"/>
      <c r="H38" s="648"/>
      <c r="I38" s="58"/>
    </row>
    <row r="39" spans="1:9" x14ac:dyDescent="0.25">
      <c r="A39" s="125" t="s">
        <v>1337</v>
      </c>
      <c r="B39" s="127"/>
      <c r="E39" s="473"/>
      <c r="F39" s="111" t="s">
        <v>708</v>
      </c>
      <c r="G39" s="58" t="s">
        <v>1289</v>
      </c>
      <c r="H39" s="233"/>
      <c r="I39" s="233"/>
    </row>
    <row r="40" spans="1:9" x14ac:dyDescent="0.25">
      <c r="A40" s="125" t="s">
        <v>1337</v>
      </c>
      <c r="B40" s="127"/>
      <c r="E40" s="473"/>
      <c r="F40" s="111" t="s">
        <v>709</v>
      </c>
      <c r="G40" s="58" t="s">
        <v>702</v>
      </c>
      <c r="H40" s="233"/>
      <c r="I40" s="233"/>
    </row>
    <row r="41" spans="1:9" x14ac:dyDescent="0.25">
      <c r="A41" s="125" t="s">
        <v>1337</v>
      </c>
      <c r="B41" s="127"/>
      <c r="E41" s="473"/>
      <c r="F41" s="111" t="s">
        <v>710</v>
      </c>
      <c r="G41" s="58" t="s">
        <v>1290</v>
      </c>
      <c r="H41" s="233"/>
      <c r="I41" s="233"/>
    </row>
    <row r="42" spans="1:9" x14ac:dyDescent="0.25">
      <c r="A42" s="125" t="s">
        <v>1337</v>
      </c>
      <c r="B42" s="127"/>
      <c r="E42" s="473"/>
      <c r="F42" s="111" t="s">
        <v>711</v>
      </c>
      <c r="G42" s="58" t="s">
        <v>697</v>
      </c>
      <c r="H42" s="233"/>
      <c r="I42" s="233"/>
    </row>
    <row r="43" spans="1:9" x14ac:dyDescent="0.25">
      <c r="A43" s="125" t="s">
        <v>916</v>
      </c>
      <c r="E43" s="473"/>
      <c r="F43" s="648" t="s">
        <v>712</v>
      </c>
      <c r="G43" s="648"/>
      <c r="H43" s="648"/>
      <c r="I43" s="58"/>
    </row>
    <row r="44" spans="1:9" x14ac:dyDescent="0.25">
      <c r="A44" s="125" t="s">
        <v>1337</v>
      </c>
      <c r="B44" s="127"/>
      <c r="E44" s="473"/>
      <c r="F44" s="111" t="s">
        <v>708</v>
      </c>
      <c r="G44" s="58" t="s">
        <v>1289</v>
      </c>
      <c r="H44" s="233"/>
      <c r="I44" s="233"/>
    </row>
    <row r="45" spans="1:9" x14ac:dyDescent="0.25">
      <c r="A45" s="125" t="s">
        <v>1337</v>
      </c>
      <c r="B45" s="127"/>
      <c r="E45" s="473"/>
      <c r="F45" s="111" t="s">
        <v>713</v>
      </c>
      <c r="G45" s="58" t="s">
        <v>697</v>
      </c>
      <c r="H45" s="233"/>
      <c r="I45" s="233"/>
    </row>
    <row r="46" spans="1:9" x14ac:dyDescent="0.25">
      <c r="A46" s="125" t="s">
        <v>1337</v>
      </c>
      <c r="B46" s="127"/>
      <c r="E46" s="649" t="s">
        <v>700</v>
      </c>
      <c r="F46" s="111" t="s">
        <v>706</v>
      </c>
      <c r="G46" s="58" t="s">
        <v>1291</v>
      </c>
      <c r="H46" s="233"/>
      <c r="I46" s="233"/>
    </row>
    <row r="47" spans="1:9" x14ac:dyDescent="0.25">
      <c r="A47" s="125" t="s">
        <v>1337</v>
      </c>
      <c r="B47" s="127"/>
      <c r="E47" s="473"/>
      <c r="F47" s="111" t="s">
        <v>705</v>
      </c>
      <c r="G47" s="58" t="s">
        <v>1292</v>
      </c>
      <c r="H47" s="233"/>
      <c r="I47" s="233"/>
    </row>
    <row r="48" spans="1:9" x14ac:dyDescent="0.25">
      <c r="A48" s="125" t="s">
        <v>916</v>
      </c>
      <c r="E48" s="473"/>
      <c r="F48" s="648" t="s">
        <v>707</v>
      </c>
      <c r="G48" s="648"/>
      <c r="H48" s="648"/>
      <c r="I48" s="58"/>
    </row>
    <row r="49" spans="1:9" x14ac:dyDescent="0.25">
      <c r="A49" s="125" t="s">
        <v>1337</v>
      </c>
      <c r="B49" s="127"/>
      <c r="E49" s="473"/>
      <c r="F49" s="111" t="s">
        <v>708</v>
      </c>
      <c r="G49" s="58" t="s">
        <v>1279</v>
      </c>
      <c r="H49" s="233"/>
      <c r="I49" s="233"/>
    </row>
    <row r="50" spans="1:9" x14ac:dyDescent="0.25">
      <c r="A50" s="125" t="s">
        <v>1337</v>
      </c>
      <c r="B50" s="127"/>
      <c r="E50" s="473"/>
      <c r="F50" s="111" t="s">
        <v>709</v>
      </c>
      <c r="G50" s="58" t="s">
        <v>702</v>
      </c>
      <c r="H50" s="233"/>
      <c r="I50" s="233"/>
    </row>
    <row r="51" spans="1:9" x14ac:dyDescent="0.25">
      <c r="A51" s="125" t="s">
        <v>1337</v>
      </c>
      <c r="B51" s="127"/>
      <c r="E51" s="473"/>
      <c r="F51" s="111" t="s">
        <v>710</v>
      </c>
      <c r="G51" s="58" t="s">
        <v>1280</v>
      </c>
      <c r="H51" s="233"/>
      <c r="I51" s="233"/>
    </row>
    <row r="52" spans="1:9" x14ac:dyDescent="0.25">
      <c r="A52" s="125" t="s">
        <v>1337</v>
      </c>
      <c r="B52" s="127"/>
      <c r="E52" s="473"/>
      <c r="F52" s="111" t="s">
        <v>711</v>
      </c>
      <c r="G52" s="58" t="s">
        <v>633</v>
      </c>
      <c r="H52" s="233"/>
      <c r="I52" s="233"/>
    </row>
    <row r="53" spans="1:9" x14ac:dyDescent="0.25">
      <c r="A53" s="125" t="s">
        <v>916</v>
      </c>
      <c r="E53" s="473"/>
      <c r="F53" s="648" t="s">
        <v>712</v>
      </c>
      <c r="G53" s="648"/>
      <c r="H53" s="648"/>
      <c r="I53" s="58"/>
    </row>
    <row r="54" spans="1:9" x14ac:dyDescent="0.25">
      <c r="A54" s="125" t="s">
        <v>1337</v>
      </c>
      <c r="B54" s="127"/>
      <c r="E54" s="473"/>
      <c r="F54" s="111" t="s">
        <v>708</v>
      </c>
      <c r="G54" s="58" t="s">
        <v>1279</v>
      </c>
      <c r="H54" s="233"/>
      <c r="I54" s="233"/>
    </row>
    <row r="55" spans="1:9" x14ac:dyDescent="0.25">
      <c r="A55" s="125" t="s">
        <v>1337</v>
      </c>
      <c r="B55" s="127"/>
      <c r="E55" s="473"/>
      <c r="F55" s="111" t="s">
        <v>713</v>
      </c>
      <c r="G55" s="58" t="s">
        <v>633</v>
      </c>
      <c r="H55" s="233"/>
      <c r="I55" s="233"/>
    </row>
    <row r="56" spans="1:9" x14ac:dyDescent="0.25">
      <c r="A56" s="125" t="s">
        <v>1337</v>
      </c>
      <c r="B56" s="127"/>
      <c r="E56" s="649" t="s">
        <v>701</v>
      </c>
      <c r="F56" s="111" t="s">
        <v>706</v>
      </c>
      <c r="G56" s="58" t="s">
        <v>1293</v>
      </c>
      <c r="H56" s="233"/>
      <c r="I56" s="233"/>
    </row>
    <row r="57" spans="1:9" x14ac:dyDescent="0.25">
      <c r="A57" s="125" t="s">
        <v>1337</v>
      </c>
      <c r="B57" s="127"/>
      <c r="E57" s="473"/>
      <c r="F57" s="111" t="s">
        <v>705</v>
      </c>
      <c r="G57" s="58" t="s">
        <v>1294</v>
      </c>
      <c r="H57" s="233"/>
      <c r="I57" s="233"/>
    </row>
    <row r="58" spans="1:9" x14ac:dyDescent="0.25">
      <c r="A58" s="125" t="s">
        <v>916</v>
      </c>
      <c r="E58" s="473"/>
      <c r="F58" s="648" t="s">
        <v>707</v>
      </c>
      <c r="G58" s="648"/>
      <c r="H58" s="648"/>
      <c r="I58" s="58"/>
    </row>
    <row r="59" spans="1:9" x14ac:dyDescent="0.25">
      <c r="A59" s="125" t="s">
        <v>1337</v>
      </c>
      <c r="B59" s="127"/>
      <c r="E59" s="473"/>
      <c r="F59" s="111" t="s">
        <v>708</v>
      </c>
      <c r="G59" s="58" t="s">
        <v>1295</v>
      </c>
      <c r="H59" s="233"/>
      <c r="I59" s="233"/>
    </row>
    <row r="60" spans="1:9" x14ac:dyDescent="0.25">
      <c r="A60" s="125" t="s">
        <v>1337</v>
      </c>
      <c r="B60" s="127"/>
      <c r="E60" s="473"/>
      <c r="F60" s="111" t="s">
        <v>709</v>
      </c>
      <c r="G60" s="58" t="s">
        <v>1296</v>
      </c>
      <c r="H60" s="233"/>
      <c r="I60" s="233"/>
    </row>
    <row r="61" spans="1:9" x14ac:dyDescent="0.25">
      <c r="A61" s="125" t="s">
        <v>1337</v>
      </c>
      <c r="B61" s="127"/>
      <c r="E61" s="473"/>
      <c r="F61" s="111" t="s">
        <v>710</v>
      </c>
      <c r="G61" s="58" t="s">
        <v>1296</v>
      </c>
      <c r="H61" s="233"/>
      <c r="I61" s="233"/>
    </row>
    <row r="62" spans="1:9" x14ac:dyDescent="0.25">
      <c r="A62" s="125" t="s">
        <v>1337</v>
      </c>
      <c r="B62" s="127"/>
      <c r="E62" s="473"/>
      <c r="F62" s="111" t="s">
        <v>711</v>
      </c>
      <c r="G62" s="58" t="s">
        <v>697</v>
      </c>
      <c r="H62" s="233"/>
      <c r="I62" s="233"/>
    </row>
    <row r="63" spans="1:9" x14ac:dyDescent="0.25">
      <c r="A63" s="125" t="s">
        <v>916</v>
      </c>
      <c r="E63" s="473"/>
      <c r="F63" s="648" t="s">
        <v>712</v>
      </c>
      <c r="G63" s="648"/>
      <c r="H63" s="648"/>
      <c r="I63" s="58"/>
    </row>
    <row r="64" spans="1:9" x14ac:dyDescent="0.25">
      <c r="A64" s="125" t="s">
        <v>1337</v>
      </c>
      <c r="B64" s="127"/>
      <c r="E64" s="473"/>
      <c r="F64" s="111" t="s">
        <v>708</v>
      </c>
      <c r="G64" s="58" t="s">
        <v>1295</v>
      </c>
      <c r="H64" s="233"/>
      <c r="I64" s="233"/>
    </row>
    <row r="65" spans="1:9" x14ac:dyDescent="0.25">
      <c r="A65" s="125" t="s">
        <v>1337</v>
      </c>
      <c r="B65" s="127"/>
      <c r="E65" s="473"/>
      <c r="F65" s="111" t="s">
        <v>713</v>
      </c>
      <c r="G65" s="58" t="s">
        <v>697</v>
      </c>
      <c r="H65" s="233"/>
      <c r="I65" s="233"/>
    </row>
    <row r="66" spans="1:9" ht="15" customHeight="1" x14ac:dyDescent="0.25">
      <c r="A66" s="125" t="s">
        <v>1337</v>
      </c>
      <c r="B66" s="127"/>
      <c r="E66" s="649" t="s">
        <v>1319</v>
      </c>
      <c r="F66" s="111" t="s">
        <v>706</v>
      </c>
      <c r="G66" s="58" t="s">
        <v>1299</v>
      </c>
      <c r="H66" s="233"/>
      <c r="I66" s="233"/>
    </row>
    <row r="67" spans="1:9" ht="15" customHeight="1" x14ac:dyDescent="0.25">
      <c r="A67" s="125" t="s">
        <v>1337</v>
      </c>
      <c r="B67" s="127"/>
      <c r="E67" s="473"/>
      <c r="F67" s="111" t="s">
        <v>705</v>
      </c>
      <c r="G67" s="58" t="s">
        <v>1300</v>
      </c>
      <c r="H67" s="233"/>
      <c r="I67" s="233"/>
    </row>
    <row r="68" spans="1:9" ht="15" customHeight="1" x14ac:dyDescent="0.25">
      <c r="A68" s="125" t="s">
        <v>1337</v>
      </c>
      <c r="E68" s="473"/>
      <c r="F68" s="648" t="s">
        <v>707</v>
      </c>
      <c r="G68" s="648"/>
      <c r="H68" s="648"/>
      <c r="I68" s="58"/>
    </row>
    <row r="69" spans="1:9" ht="15" customHeight="1" x14ac:dyDescent="0.25">
      <c r="A69" s="125" t="s">
        <v>1337</v>
      </c>
      <c r="B69" s="127"/>
      <c r="E69" s="473"/>
      <c r="F69" s="111" t="s">
        <v>708</v>
      </c>
      <c r="G69" s="58" t="s">
        <v>1297</v>
      </c>
      <c r="H69" s="233"/>
      <c r="I69" s="233"/>
    </row>
    <row r="70" spans="1:9" ht="15" customHeight="1" x14ac:dyDescent="0.25">
      <c r="A70" s="125" t="s">
        <v>1337</v>
      </c>
      <c r="B70" s="127"/>
      <c r="E70" s="473"/>
      <c r="F70" s="111" t="s">
        <v>709</v>
      </c>
      <c r="G70" s="58" t="s">
        <v>1298</v>
      </c>
      <c r="H70" s="233"/>
      <c r="I70" s="233"/>
    </row>
    <row r="71" spans="1:9" ht="15" customHeight="1" x14ac:dyDescent="0.25">
      <c r="A71" s="125" t="s">
        <v>1337</v>
      </c>
      <c r="B71" s="127"/>
      <c r="E71" s="473"/>
      <c r="F71" s="111" t="s">
        <v>710</v>
      </c>
      <c r="G71" s="58" t="s">
        <v>1298</v>
      </c>
      <c r="H71" s="233"/>
      <c r="I71" s="233"/>
    </row>
    <row r="72" spans="1:9" ht="15" customHeight="1" x14ac:dyDescent="0.25">
      <c r="A72" s="125" t="s">
        <v>1337</v>
      </c>
      <c r="B72" s="127"/>
      <c r="E72" s="473"/>
      <c r="F72" s="111" t="s">
        <v>711</v>
      </c>
      <c r="G72" s="58" t="s">
        <v>697</v>
      </c>
      <c r="H72" s="233"/>
      <c r="I72" s="233"/>
    </row>
    <row r="73" spans="1:9" ht="15" customHeight="1" x14ac:dyDescent="0.25">
      <c r="A73" s="125" t="s">
        <v>1337</v>
      </c>
      <c r="B73" s="127"/>
      <c r="E73" s="473"/>
      <c r="F73" s="648" t="s">
        <v>712</v>
      </c>
      <c r="G73" s="648"/>
      <c r="H73" s="648"/>
      <c r="I73" s="58"/>
    </row>
    <row r="74" spans="1:9" ht="15" customHeight="1" x14ac:dyDescent="0.25">
      <c r="A74" s="125" t="s">
        <v>1337</v>
      </c>
      <c r="B74" s="127"/>
      <c r="E74" s="473"/>
      <c r="F74" s="111" t="s">
        <v>708</v>
      </c>
      <c r="G74" s="58" t="s">
        <v>1297</v>
      </c>
      <c r="H74" s="233"/>
      <c r="I74" s="233"/>
    </row>
    <row r="75" spans="1:9" ht="15" customHeight="1" x14ac:dyDescent="0.25">
      <c r="A75" s="125" t="s">
        <v>1337</v>
      </c>
      <c r="B75" s="127"/>
      <c r="E75" s="473"/>
      <c r="F75" s="111" t="s">
        <v>713</v>
      </c>
      <c r="G75" s="58" t="s">
        <v>697</v>
      </c>
      <c r="H75" s="233"/>
      <c r="I75" s="233"/>
    </row>
    <row r="76" spans="1:9" x14ac:dyDescent="0.25">
      <c r="A76" s="125" t="s">
        <v>1337</v>
      </c>
      <c r="B76" s="127"/>
      <c r="E76" s="649" t="s">
        <v>702</v>
      </c>
      <c r="F76" s="111" t="s">
        <v>706</v>
      </c>
      <c r="G76" s="58" t="s">
        <v>1299</v>
      </c>
      <c r="H76" s="233"/>
      <c r="I76" s="233"/>
    </row>
    <row r="77" spans="1:9" x14ac:dyDescent="0.25">
      <c r="A77" s="125" t="s">
        <v>1337</v>
      </c>
      <c r="B77" s="127"/>
      <c r="E77" s="473"/>
      <c r="F77" s="111" t="s">
        <v>705</v>
      </c>
      <c r="G77" s="58" t="s">
        <v>1300</v>
      </c>
      <c r="H77" s="233"/>
      <c r="I77" s="233"/>
    </row>
    <row r="78" spans="1:9" x14ac:dyDescent="0.25">
      <c r="A78" s="125" t="s">
        <v>916</v>
      </c>
      <c r="E78" s="473"/>
      <c r="F78" s="648" t="s">
        <v>707</v>
      </c>
      <c r="G78" s="648"/>
      <c r="H78" s="648"/>
      <c r="I78" s="58"/>
    </row>
    <row r="79" spans="1:9" x14ac:dyDescent="0.25">
      <c r="A79" s="125" t="s">
        <v>1337</v>
      </c>
      <c r="B79" s="127"/>
      <c r="E79" s="473"/>
      <c r="F79" s="111" t="s">
        <v>708</v>
      </c>
      <c r="G79" s="58" t="s">
        <v>1297</v>
      </c>
      <c r="H79" s="233"/>
      <c r="I79" s="233"/>
    </row>
    <row r="80" spans="1:9" x14ac:dyDescent="0.25">
      <c r="A80" s="125" t="s">
        <v>1337</v>
      </c>
      <c r="B80" s="127"/>
      <c r="E80" s="473"/>
      <c r="F80" s="111" t="s">
        <v>709</v>
      </c>
      <c r="G80" s="58" t="s">
        <v>1298</v>
      </c>
      <c r="H80" s="233"/>
      <c r="I80" s="233"/>
    </row>
    <row r="81" spans="1:9" x14ac:dyDescent="0.25">
      <c r="A81" s="125" t="s">
        <v>1337</v>
      </c>
      <c r="B81" s="127"/>
      <c r="E81" s="473"/>
      <c r="F81" s="111" t="s">
        <v>710</v>
      </c>
      <c r="G81" s="58" t="s">
        <v>1298</v>
      </c>
      <c r="H81" s="233"/>
      <c r="I81" s="233"/>
    </row>
    <row r="82" spans="1:9" x14ac:dyDescent="0.25">
      <c r="A82" s="125" t="s">
        <v>1337</v>
      </c>
      <c r="B82" s="127"/>
      <c r="E82" s="473"/>
      <c r="F82" s="111" t="s">
        <v>711</v>
      </c>
      <c r="G82" s="58" t="s">
        <v>697</v>
      </c>
      <c r="H82" s="233"/>
      <c r="I82" s="233"/>
    </row>
    <row r="83" spans="1:9" x14ac:dyDescent="0.25">
      <c r="A83" s="125" t="s">
        <v>916</v>
      </c>
      <c r="E83" s="473"/>
      <c r="F83" s="648" t="s">
        <v>712</v>
      </c>
      <c r="G83" s="648"/>
      <c r="H83" s="648"/>
      <c r="I83" s="58"/>
    </row>
    <row r="84" spans="1:9" x14ac:dyDescent="0.25">
      <c r="A84" s="125" t="s">
        <v>1337</v>
      </c>
      <c r="B84" s="127"/>
      <c r="E84" s="473"/>
      <c r="F84" s="111" t="s">
        <v>708</v>
      </c>
      <c r="G84" s="58" t="s">
        <v>1297</v>
      </c>
      <c r="H84" s="233"/>
      <c r="I84" s="233"/>
    </row>
    <row r="85" spans="1:9" x14ac:dyDescent="0.25">
      <c r="A85" s="125" t="s">
        <v>1337</v>
      </c>
      <c r="B85" s="127"/>
      <c r="E85" s="473"/>
      <c r="F85" s="111" t="s">
        <v>713</v>
      </c>
      <c r="G85" s="58" t="s">
        <v>697</v>
      </c>
      <c r="H85" s="233"/>
      <c r="I85" s="233"/>
    </row>
    <row r="86" spans="1:9" x14ac:dyDescent="0.25">
      <c r="A86" s="125" t="s">
        <v>1337</v>
      </c>
      <c r="B86" s="127"/>
      <c r="E86" s="649" t="s">
        <v>703</v>
      </c>
      <c r="F86" s="111" t="s">
        <v>706</v>
      </c>
      <c r="G86" s="58" t="s">
        <v>1301</v>
      </c>
      <c r="H86" s="233"/>
      <c r="I86" s="233"/>
    </row>
    <row r="87" spans="1:9" x14ac:dyDescent="0.25">
      <c r="A87" s="125" t="s">
        <v>1337</v>
      </c>
      <c r="B87" s="127"/>
      <c r="E87" s="473"/>
      <c r="F87" s="111" t="s">
        <v>705</v>
      </c>
      <c r="G87" s="58" t="s">
        <v>1302</v>
      </c>
      <c r="H87" s="233"/>
      <c r="I87" s="233"/>
    </row>
    <row r="88" spans="1:9" x14ac:dyDescent="0.25">
      <c r="A88" s="125" t="s">
        <v>916</v>
      </c>
      <c r="E88" s="473"/>
      <c r="F88" s="648" t="s">
        <v>707</v>
      </c>
      <c r="G88" s="648"/>
      <c r="H88" s="648"/>
      <c r="I88" s="58"/>
    </row>
    <row r="89" spans="1:9" x14ac:dyDescent="0.25">
      <c r="A89" s="125" t="s">
        <v>1337</v>
      </c>
      <c r="B89" s="127"/>
      <c r="E89" s="473"/>
      <c r="F89" s="111" t="s">
        <v>708</v>
      </c>
      <c r="G89" s="58" t="s">
        <v>1279</v>
      </c>
      <c r="H89" s="233"/>
      <c r="I89" s="233"/>
    </row>
    <row r="90" spans="1:9" x14ac:dyDescent="0.25">
      <c r="A90" s="125" t="s">
        <v>1337</v>
      </c>
      <c r="B90" s="127"/>
      <c r="E90" s="473"/>
      <c r="F90" s="111" t="s">
        <v>709</v>
      </c>
      <c r="G90" s="58" t="s">
        <v>1280</v>
      </c>
      <c r="H90" s="233"/>
      <c r="I90" s="233"/>
    </row>
    <row r="91" spans="1:9" x14ac:dyDescent="0.25">
      <c r="A91" s="125" t="s">
        <v>1337</v>
      </c>
      <c r="B91" s="127"/>
      <c r="E91" s="473"/>
      <c r="F91" s="111" t="s">
        <v>710</v>
      </c>
      <c r="G91" s="58" t="s">
        <v>1280</v>
      </c>
      <c r="H91" s="233"/>
      <c r="I91" s="233"/>
    </row>
    <row r="92" spans="1:9" x14ac:dyDescent="0.25">
      <c r="A92" s="125" t="s">
        <v>1337</v>
      </c>
      <c r="B92" s="127"/>
      <c r="E92" s="473"/>
      <c r="F92" s="111" t="s">
        <v>711</v>
      </c>
      <c r="G92" s="58" t="s">
        <v>633</v>
      </c>
      <c r="H92" s="233"/>
      <c r="I92" s="233"/>
    </row>
    <row r="93" spans="1:9" x14ac:dyDescent="0.25">
      <c r="A93" s="125" t="s">
        <v>916</v>
      </c>
      <c r="E93" s="473"/>
      <c r="F93" s="648" t="s">
        <v>712</v>
      </c>
      <c r="G93" s="648"/>
      <c r="H93" s="648"/>
      <c r="I93" s="58"/>
    </row>
    <row r="94" spans="1:9" x14ac:dyDescent="0.25">
      <c r="A94" s="125" t="s">
        <v>1337</v>
      </c>
      <c r="B94" s="127"/>
      <c r="E94" s="473"/>
      <c r="F94" s="111" t="s">
        <v>708</v>
      </c>
      <c r="G94" s="58" t="s">
        <v>1279</v>
      </c>
      <c r="H94" s="233"/>
      <c r="I94" s="233"/>
    </row>
    <row r="95" spans="1:9" x14ac:dyDescent="0.25">
      <c r="A95" s="125" t="s">
        <v>1337</v>
      </c>
      <c r="B95" s="127"/>
      <c r="E95" s="473"/>
      <c r="F95" s="111" t="s">
        <v>713</v>
      </c>
      <c r="G95" s="58" t="s">
        <v>633</v>
      </c>
      <c r="H95" s="233"/>
      <c r="I95" s="233"/>
    </row>
    <row r="96" spans="1:9" x14ac:dyDescent="0.25">
      <c r="A96" s="125" t="s">
        <v>1337</v>
      </c>
      <c r="B96" s="127"/>
      <c r="E96" s="649" t="s">
        <v>1407</v>
      </c>
      <c r="F96" s="111" t="s">
        <v>706</v>
      </c>
      <c r="G96" s="58" t="s">
        <v>1277</v>
      </c>
      <c r="H96" s="233"/>
      <c r="I96" s="233"/>
    </row>
    <row r="97" spans="1:9" x14ac:dyDescent="0.25">
      <c r="A97" s="125" t="s">
        <v>1337</v>
      </c>
      <c r="B97" s="127"/>
      <c r="E97" s="649"/>
      <c r="F97" s="111" t="s">
        <v>705</v>
      </c>
      <c r="G97" s="58" t="s">
        <v>1278</v>
      </c>
      <c r="H97" s="233"/>
      <c r="I97" s="233"/>
    </row>
    <row r="98" spans="1:9" x14ac:dyDescent="0.25">
      <c r="A98" s="125" t="s">
        <v>916</v>
      </c>
      <c r="E98" s="649"/>
      <c r="F98" s="648" t="s">
        <v>707</v>
      </c>
      <c r="G98" s="648"/>
      <c r="H98" s="648"/>
      <c r="I98" s="58"/>
    </row>
    <row r="99" spans="1:9" x14ac:dyDescent="0.25">
      <c r="A99" s="125" t="s">
        <v>1337</v>
      </c>
      <c r="B99" s="127"/>
      <c r="E99" s="649"/>
      <c r="F99" s="111" t="s">
        <v>708</v>
      </c>
      <c r="G99" s="58" t="s">
        <v>1279</v>
      </c>
      <c r="H99" s="233"/>
      <c r="I99" s="233"/>
    </row>
    <row r="100" spans="1:9" x14ac:dyDescent="0.25">
      <c r="A100" s="125" t="s">
        <v>1337</v>
      </c>
      <c r="B100" s="127"/>
      <c r="E100" s="649"/>
      <c r="F100" s="111" t="s">
        <v>709</v>
      </c>
      <c r="G100" s="58" t="s">
        <v>1280</v>
      </c>
      <c r="H100" s="233"/>
      <c r="I100" s="233"/>
    </row>
    <row r="101" spans="1:9" x14ac:dyDescent="0.25">
      <c r="A101" s="125" t="s">
        <v>1337</v>
      </c>
      <c r="B101" s="127"/>
      <c r="E101" s="649"/>
      <c r="F101" s="111" t="s">
        <v>710</v>
      </c>
      <c r="G101" s="58" t="s">
        <v>1280</v>
      </c>
      <c r="H101" s="233"/>
      <c r="I101" s="233"/>
    </row>
    <row r="102" spans="1:9" x14ac:dyDescent="0.25">
      <c r="A102" s="125" t="s">
        <v>1337</v>
      </c>
      <c r="B102" s="127"/>
      <c r="E102" s="649"/>
      <c r="F102" s="111" t="s">
        <v>711</v>
      </c>
      <c r="G102" s="58" t="s">
        <v>1043</v>
      </c>
      <c r="H102" s="233"/>
      <c r="I102" s="233"/>
    </row>
    <row r="103" spans="1:9" x14ac:dyDescent="0.25">
      <c r="A103" s="125" t="s">
        <v>916</v>
      </c>
      <c r="E103" s="649"/>
      <c r="F103" s="648" t="s">
        <v>712</v>
      </c>
      <c r="G103" s="648"/>
      <c r="H103" s="648"/>
      <c r="I103" s="58"/>
    </row>
    <row r="104" spans="1:9" x14ac:dyDescent="0.25">
      <c r="A104" s="125" t="s">
        <v>1337</v>
      </c>
      <c r="B104" s="127"/>
      <c r="E104" s="649"/>
      <c r="F104" s="111" t="s">
        <v>708</v>
      </c>
      <c r="G104" s="58" t="s">
        <v>1279</v>
      </c>
      <c r="H104" s="233"/>
      <c r="I104" s="233"/>
    </row>
    <row r="105" spans="1:9" x14ac:dyDescent="0.25">
      <c r="A105" s="125" t="s">
        <v>1337</v>
      </c>
      <c r="B105" s="127"/>
      <c r="E105" s="649"/>
      <c r="F105" s="111" t="s">
        <v>713</v>
      </c>
      <c r="G105" s="58" t="s">
        <v>1043</v>
      </c>
      <c r="H105" s="233"/>
      <c r="I105" s="233"/>
    </row>
    <row r="106" spans="1:9" x14ac:dyDescent="0.25">
      <c r="A106" s="125" t="s">
        <v>1337</v>
      </c>
      <c r="B106" s="127"/>
      <c r="E106" s="649" t="s">
        <v>1303</v>
      </c>
      <c r="F106" s="111" t="s">
        <v>706</v>
      </c>
      <c r="G106" s="58" t="s">
        <v>1281</v>
      </c>
      <c r="H106" s="233"/>
      <c r="I106" s="233"/>
    </row>
    <row r="107" spans="1:9" x14ac:dyDescent="0.25">
      <c r="A107" s="125" t="s">
        <v>1337</v>
      </c>
      <c r="B107" s="127"/>
      <c r="E107" s="649"/>
      <c r="F107" s="111" t="s">
        <v>705</v>
      </c>
      <c r="G107" s="58" t="s">
        <v>1282</v>
      </c>
      <c r="H107" s="233"/>
      <c r="I107" s="233"/>
    </row>
    <row r="108" spans="1:9" x14ac:dyDescent="0.25">
      <c r="A108" s="125" t="s">
        <v>1337</v>
      </c>
      <c r="B108" s="127"/>
      <c r="E108" s="649"/>
      <c r="F108" s="648" t="s">
        <v>707</v>
      </c>
      <c r="G108" s="648"/>
      <c r="H108" s="648"/>
      <c r="I108" s="58"/>
    </row>
    <row r="109" spans="1:9" x14ac:dyDescent="0.25">
      <c r="A109" s="125" t="s">
        <v>1337</v>
      </c>
      <c r="B109" s="127"/>
      <c r="E109" s="649"/>
      <c r="F109" s="111" t="s">
        <v>708</v>
      </c>
      <c r="G109" s="58" t="s">
        <v>1304</v>
      </c>
      <c r="H109" s="233"/>
      <c r="I109" s="233"/>
    </row>
    <row r="110" spans="1:9" x14ac:dyDescent="0.25">
      <c r="A110" s="125" t="s">
        <v>1337</v>
      </c>
      <c r="B110" s="127"/>
      <c r="E110" s="649"/>
      <c r="F110" s="111" t="s">
        <v>709</v>
      </c>
      <c r="G110" s="58" t="s">
        <v>633</v>
      </c>
      <c r="H110" s="233"/>
      <c r="I110" s="233"/>
    </row>
    <row r="111" spans="1:9" x14ac:dyDescent="0.25">
      <c r="A111" s="125" t="s">
        <v>1337</v>
      </c>
      <c r="B111" s="127"/>
      <c r="E111" s="649"/>
      <c r="F111" s="111" t="s">
        <v>710</v>
      </c>
      <c r="G111" s="58" t="s">
        <v>633</v>
      </c>
      <c r="H111" s="233"/>
      <c r="I111" s="233"/>
    </row>
    <row r="112" spans="1:9" x14ac:dyDescent="0.25">
      <c r="A112" s="125" t="s">
        <v>1337</v>
      </c>
      <c r="B112" s="127"/>
      <c r="E112" s="649"/>
      <c r="F112" s="111" t="s">
        <v>711</v>
      </c>
      <c r="G112" s="58" t="s">
        <v>697</v>
      </c>
      <c r="H112" s="233"/>
      <c r="I112" s="233"/>
    </row>
    <row r="113" spans="1:9" x14ac:dyDescent="0.25">
      <c r="A113" s="125" t="s">
        <v>1337</v>
      </c>
      <c r="B113" s="127"/>
      <c r="E113" s="649"/>
      <c r="F113" s="648" t="s">
        <v>712</v>
      </c>
      <c r="G113" s="648"/>
      <c r="H113" s="648"/>
      <c r="I113" s="58"/>
    </row>
    <row r="114" spans="1:9" x14ac:dyDescent="0.25">
      <c r="A114" s="125" t="s">
        <v>1337</v>
      </c>
      <c r="B114" s="127"/>
      <c r="E114" s="649"/>
      <c r="F114" s="111" t="s">
        <v>708</v>
      </c>
      <c r="G114" s="58" t="s">
        <v>1304</v>
      </c>
      <c r="H114" s="233"/>
      <c r="I114" s="233"/>
    </row>
    <row r="115" spans="1:9" x14ac:dyDescent="0.25">
      <c r="A115" s="125" t="s">
        <v>1337</v>
      </c>
      <c r="B115" s="127"/>
      <c r="E115" s="649"/>
      <c r="F115" s="111" t="s">
        <v>713</v>
      </c>
      <c r="G115" s="58" t="s">
        <v>697</v>
      </c>
      <c r="H115" s="233"/>
      <c r="I115" s="233"/>
    </row>
    <row r="116" spans="1:9" x14ac:dyDescent="0.25">
      <c r="B116" s="127"/>
    </row>
    <row r="118" spans="1:9" ht="19.5" customHeight="1" x14ac:dyDescent="0.25">
      <c r="A118" s="125" t="s">
        <v>1337</v>
      </c>
      <c r="B118" s="127"/>
      <c r="E118" s="584" t="s">
        <v>1408</v>
      </c>
      <c r="F118" s="584" t="s">
        <v>1305</v>
      </c>
      <c r="G118" s="584"/>
      <c r="H118" s="584"/>
      <c r="I118" s="584" t="s">
        <v>696</v>
      </c>
    </row>
    <row r="119" spans="1:9" ht="19.5" customHeight="1" x14ac:dyDescent="0.25">
      <c r="A119" s="125" t="s">
        <v>1337</v>
      </c>
      <c r="B119" s="127"/>
      <c r="E119" s="584"/>
      <c r="F119" s="112" t="s">
        <v>704</v>
      </c>
      <c r="G119" s="112" t="s">
        <v>1275</v>
      </c>
      <c r="H119" s="112" t="s">
        <v>1276</v>
      </c>
      <c r="I119" s="584"/>
    </row>
    <row r="120" spans="1:9" x14ac:dyDescent="0.25">
      <c r="A120" s="125" t="s">
        <v>1337</v>
      </c>
      <c r="B120" s="127"/>
      <c r="E120" s="309">
        <v>1</v>
      </c>
      <c r="F120" s="310" t="s">
        <v>1306</v>
      </c>
      <c r="G120" s="309" t="s">
        <v>1307</v>
      </c>
      <c r="H120" s="233"/>
      <c r="I120" s="233"/>
    </row>
    <row r="121" spans="1:9" ht="11.25" customHeight="1" x14ac:dyDescent="0.25">
      <c r="A121" s="125" t="s">
        <v>1337</v>
      </c>
      <c r="B121" s="127"/>
      <c r="E121" s="650">
        <v>2</v>
      </c>
      <c r="F121" s="310" t="s">
        <v>1306</v>
      </c>
      <c r="G121" s="309" t="s">
        <v>1307</v>
      </c>
      <c r="H121" s="233"/>
      <c r="I121" s="233"/>
    </row>
    <row r="122" spans="1:9" ht="11.25" customHeight="1" x14ac:dyDescent="0.25">
      <c r="A122" s="125" t="s">
        <v>1337</v>
      </c>
      <c r="B122" s="127"/>
      <c r="E122" s="650"/>
      <c r="F122" s="310" t="s">
        <v>1308</v>
      </c>
      <c r="G122" s="309" t="s">
        <v>1309</v>
      </c>
      <c r="H122" s="233"/>
      <c r="I122" s="233"/>
    </row>
    <row r="123" spans="1:9" ht="11.25" customHeight="1" x14ac:dyDescent="0.25">
      <c r="A123" s="125" t="s">
        <v>1337</v>
      </c>
      <c r="B123" s="127"/>
      <c r="E123" s="650"/>
      <c r="F123" s="310" t="s">
        <v>1310</v>
      </c>
      <c r="G123" s="309">
        <v>22020</v>
      </c>
      <c r="H123" s="233"/>
      <c r="I123" s="233"/>
    </row>
    <row r="124" spans="1:9" ht="11.25" customHeight="1" x14ac:dyDescent="0.25">
      <c r="A124" s="125" t="s">
        <v>1337</v>
      </c>
      <c r="B124" s="127"/>
      <c r="E124" s="650">
        <v>3</v>
      </c>
      <c r="F124" s="310" t="s">
        <v>1311</v>
      </c>
      <c r="G124" s="309" t="s">
        <v>1312</v>
      </c>
      <c r="H124" s="233"/>
      <c r="I124" s="233"/>
    </row>
    <row r="125" spans="1:9" ht="11.25" customHeight="1" x14ac:dyDescent="0.25">
      <c r="A125" s="125" t="s">
        <v>1337</v>
      </c>
      <c r="B125" s="127"/>
      <c r="E125" s="650"/>
      <c r="F125" s="310" t="s">
        <v>1310</v>
      </c>
      <c r="G125" s="309">
        <v>22037</v>
      </c>
      <c r="H125" s="233"/>
      <c r="I125" s="233"/>
    </row>
    <row r="126" spans="1:9" ht="11.25" customHeight="1" x14ac:dyDescent="0.25">
      <c r="A126" s="125" t="s">
        <v>1337</v>
      </c>
      <c r="B126" s="127"/>
      <c r="E126" s="650">
        <v>4</v>
      </c>
      <c r="F126" s="310" t="s">
        <v>1306</v>
      </c>
      <c r="G126" s="309" t="s">
        <v>1307</v>
      </c>
      <c r="H126" s="233"/>
      <c r="I126" s="233"/>
    </row>
    <row r="127" spans="1:9" ht="11.25" customHeight="1" x14ac:dyDescent="0.25">
      <c r="A127" s="125" t="s">
        <v>1337</v>
      </c>
      <c r="B127" s="127"/>
      <c r="E127" s="650"/>
      <c r="F127" s="310" t="s">
        <v>1308</v>
      </c>
      <c r="G127" s="309" t="s">
        <v>1309</v>
      </c>
      <c r="H127" s="233"/>
      <c r="I127" s="233"/>
    </row>
    <row r="128" spans="1:9" x14ac:dyDescent="0.25">
      <c r="A128" s="125" t="s">
        <v>1337</v>
      </c>
      <c r="B128" s="127"/>
      <c r="E128" s="650"/>
      <c r="F128" s="310" t="s">
        <v>1310</v>
      </c>
      <c r="G128" s="309">
        <v>22020</v>
      </c>
      <c r="H128" s="233"/>
      <c r="I128" s="233"/>
    </row>
    <row r="129" spans="1:9" ht="22.5" x14ac:dyDescent="0.25">
      <c r="A129" s="125" t="s">
        <v>1337</v>
      </c>
      <c r="B129" s="127"/>
      <c r="E129" s="650">
        <v>5</v>
      </c>
      <c r="F129" s="310" t="s">
        <v>1313</v>
      </c>
      <c r="G129" s="309" t="s">
        <v>1314</v>
      </c>
      <c r="H129" s="233"/>
      <c r="I129" s="233"/>
    </row>
    <row r="130" spans="1:9" x14ac:dyDescent="0.25">
      <c r="A130" s="125" t="s">
        <v>1337</v>
      </c>
      <c r="B130" s="127"/>
      <c r="E130" s="650"/>
      <c r="F130" s="310" t="s">
        <v>1310</v>
      </c>
      <c r="G130" s="309">
        <v>22020</v>
      </c>
      <c r="H130" s="233"/>
      <c r="I130" s="233"/>
    </row>
    <row r="131" spans="1:9" x14ac:dyDescent="0.25">
      <c r="A131" s="125" t="s">
        <v>1337</v>
      </c>
      <c r="B131" s="127"/>
      <c r="E131" s="650">
        <v>6</v>
      </c>
      <c r="F131" s="310" t="s">
        <v>1306</v>
      </c>
      <c r="G131" s="309" t="s">
        <v>1307</v>
      </c>
      <c r="H131" s="233"/>
      <c r="I131" s="233"/>
    </row>
    <row r="132" spans="1:9" x14ac:dyDescent="0.25">
      <c r="A132" s="125" t="s">
        <v>1337</v>
      </c>
      <c r="B132" s="127"/>
      <c r="E132" s="650"/>
      <c r="F132" s="310" t="s">
        <v>1308</v>
      </c>
      <c r="G132" s="309" t="s">
        <v>1309</v>
      </c>
      <c r="H132" s="233"/>
      <c r="I132" s="233"/>
    </row>
    <row r="133" spans="1:9" x14ac:dyDescent="0.25">
      <c r="A133" s="125" t="s">
        <v>1337</v>
      </c>
      <c r="B133" s="127"/>
      <c r="E133" s="650"/>
      <c r="F133" s="310" t="s">
        <v>1310</v>
      </c>
      <c r="G133" s="309">
        <v>22020</v>
      </c>
      <c r="H133" s="233"/>
      <c r="I133" s="233"/>
    </row>
    <row r="134" spans="1:9" ht="22.5" x14ac:dyDescent="0.25">
      <c r="A134" s="125" t="s">
        <v>1337</v>
      </c>
      <c r="B134" s="127"/>
      <c r="E134" s="650">
        <v>7</v>
      </c>
      <c r="F134" s="310" t="s">
        <v>1313</v>
      </c>
      <c r="G134" s="309" t="s">
        <v>1314</v>
      </c>
      <c r="H134" s="233"/>
      <c r="I134" s="233"/>
    </row>
    <row r="135" spans="1:9" x14ac:dyDescent="0.25">
      <c r="A135" s="125" t="s">
        <v>1337</v>
      </c>
      <c r="B135" s="127"/>
      <c r="E135" s="650"/>
      <c r="F135" s="310" t="s">
        <v>1310</v>
      </c>
      <c r="G135" s="309">
        <v>22020</v>
      </c>
      <c r="H135" s="233"/>
      <c r="I135" s="233"/>
    </row>
  </sheetData>
  <mergeCells count="45">
    <mergeCell ref="E134:E135"/>
    <mergeCell ref="E118:E119"/>
    <mergeCell ref="F118:H118"/>
    <mergeCell ref="I118:I119"/>
    <mergeCell ref="E66:E75"/>
    <mergeCell ref="F68:H68"/>
    <mergeCell ref="F73:H73"/>
    <mergeCell ref="E106:E115"/>
    <mergeCell ref="F108:H108"/>
    <mergeCell ref="F113:H113"/>
    <mergeCell ref="E121:E123"/>
    <mergeCell ref="E124:E125"/>
    <mergeCell ref="E126:E128"/>
    <mergeCell ref="E129:E130"/>
    <mergeCell ref="E131:E133"/>
    <mergeCell ref="F103:H103"/>
    <mergeCell ref="E96:E105"/>
    <mergeCell ref="E86:E95"/>
    <mergeCell ref="E76:E85"/>
    <mergeCell ref="F53:H53"/>
    <mergeCell ref="F58:H58"/>
    <mergeCell ref="F63:H63"/>
    <mergeCell ref="F78:H78"/>
    <mergeCell ref="F83:H83"/>
    <mergeCell ref="F88:H88"/>
    <mergeCell ref="E56:E65"/>
    <mergeCell ref="E46:E55"/>
    <mergeCell ref="E36:E45"/>
    <mergeCell ref="E26:E35"/>
    <mergeCell ref="F3:H3"/>
    <mergeCell ref="F93:H93"/>
    <mergeCell ref="F7:H7"/>
    <mergeCell ref="E3:E4"/>
    <mergeCell ref="F12:H12"/>
    <mergeCell ref="F18:H18"/>
    <mergeCell ref="E5:E14"/>
    <mergeCell ref="E15:E25"/>
    <mergeCell ref="I3:I4"/>
    <mergeCell ref="F43:H43"/>
    <mergeCell ref="F48:H48"/>
    <mergeCell ref="F98:H98"/>
    <mergeCell ref="F23:H23"/>
    <mergeCell ref="F28:H28"/>
    <mergeCell ref="F33:H33"/>
    <mergeCell ref="F38:H38"/>
  </mergeCells>
  <hyperlinks>
    <hyperlink ref="F1" location="Contents!A1" tooltip="Click to Goto Sheet" display="Goto Contents" xr:uid="{875E737C-EF66-44BB-8AC4-27A1FA7F241B}"/>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ignoredErrors>
    <ignoredError sqref="E5"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theme="9" tint="0.39997558519241921"/>
    <pageSetUpPr fitToPage="1"/>
  </sheetPr>
  <dimension ref="A1:AA308"/>
  <sheetViews>
    <sheetView workbookViewId="0">
      <selection activeCell="B1" sqref="B1:C1048576"/>
    </sheetView>
  </sheetViews>
  <sheetFormatPr defaultColWidth="9.140625" defaultRowHeight="11.25" x14ac:dyDescent="0.25"/>
  <cols>
    <col min="1" max="1" width="9.5703125" style="99" customWidth="1"/>
    <col min="2" max="2" width="9.5703125" style="99" hidden="1" customWidth="1"/>
    <col min="3" max="3" width="27" style="2" hidden="1" customWidth="1"/>
    <col min="4" max="4" width="2.7109375" style="72" customWidth="1"/>
    <col min="5" max="5" width="10.7109375" style="117" customWidth="1"/>
    <col min="6" max="8" width="10.7109375" style="72" customWidth="1"/>
    <col min="9" max="9" width="11.140625" style="72" customWidth="1"/>
    <col min="10" max="27" width="10.7109375" style="72" customWidth="1"/>
    <col min="28" max="16384" width="9.140625" style="72"/>
  </cols>
  <sheetData>
    <row r="1" spans="1:27" ht="22.5" x14ac:dyDescent="0.25">
      <c r="A1" s="98" t="s">
        <v>918</v>
      </c>
      <c r="B1" s="98" t="s">
        <v>934</v>
      </c>
      <c r="C1" s="91" t="s">
        <v>917</v>
      </c>
      <c r="E1" s="589" t="s">
        <v>1411</v>
      </c>
      <c r="F1" s="590"/>
    </row>
    <row r="2" spans="1:27" ht="12" thickBot="1" x14ac:dyDescent="0.3">
      <c r="A2" s="98"/>
      <c r="B2" s="98"/>
      <c r="C2" s="91"/>
      <c r="E2" s="72"/>
    </row>
    <row r="3" spans="1:27" x14ac:dyDescent="0.25">
      <c r="A3" s="99" t="s">
        <v>916</v>
      </c>
      <c r="E3" s="605" t="s">
        <v>531</v>
      </c>
      <c r="F3" s="656" t="s">
        <v>267</v>
      </c>
      <c r="G3" s="656"/>
      <c r="H3" s="656"/>
      <c r="I3" s="656"/>
      <c r="J3" s="656"/>
      <c r="K3" s="656"/>
      <c r="L3" s="656"/>
      <c r="M3" s="656"/>
      <c r="N3" s="618"/>
      <c r="O3" s="654" t="s">
        <v>466</v>
      </c>
      <c r="P3" s="655"/>
      <c r="Q3" s="654" t="s">
        <v>292</v>
      </c>
      <c r="R3" s="656"/>
      <c r="S3" s="656"/>
      <c r="T3" s="656"/>
      <c r="U3" s="656"/>
      <c r="V3" s="656"/>
      <c r="W3" s="656"/>
      <c r="X3" s="656"/>
      <c r="Y3" s="655"/>
      <c r="Z3" s="654" t="s">
        <v>471</v>
      </c>
      <c r="AA3" s="655"/>
    </row>
    <row r="4" spans="1:27" ht="45" x14ac:dyDescent="0.25">
      <c r="A4" s="99" t="s">
        <v>916</v>
      </c>
      <c r="B4" s="2"/>
      <c r="E4" s="606"/>
      <c r="F4" s="77" t="s">
        <v>532</v>
      </c>
      <c r="G4" s="77" t="s">
        <v>533</v>
      </c>
      <c r="H4" s="77" t="s">
        <v>534</v>
      </c>
      <c r="I4" s="77" t="s">
        <v>535</v>
      </c>
      <c r="J4" s="77" t="s">
        <v>536</v>
      </c>
      <c r="K4" s="77" t="s">
        <v>537</v>
      </c>
      <c r="L4" s="77" t="s">
        <v>538</v>
      </c>
      <c r="M4" s="77" t="s">
        <v>539</v>
      </c>
      <c r="N4" s="78" t="s">
        <v>540</v>
      </c>
      <c r="O4" s="79" t="s">
        <v>541</v>
      </c>
      <c r="P4" s="80" t="s">
        <v>548</v>
      </c>
      <c r="Q4" s="79" t="s">
        <v>532</v>
      </c>
      <c r="R4" s="77" t="s">
        <v>533</v>
      </c>
      <c r="S4" s="77" t="s">
        <v>534</v>
      </c>
      <c r="T4" s="77" t="s">
        <v>535</v>
      </c>
      <c r="U4" s="77" t="s">
        <v>536</v>
      </c>
      <c r="V4" s="77" t="s">
        <v>537</v>
      </c>
      <c r="W4" s="77" t="s">
        <v>538</v>
      </c>
      <c r="X4" s="77" t="s">
        <v>539</v>
      </c>
      <c r="Y4" s="81" t="s">
        <v>540</v>
      </c>
      <c r="Z4" s="79" t="s">
        <v>541</v>
      </c>
      <c r="AA4" s="80" t="s">
        <v>547</v>
      </c>
    </row>
    <row r="5" spans="1:27" x14ac:dyDescent="0.25">
      <c r="A5" s="99" t="s">
        <v>916</v>
      </c>
      <c r="E5" s="196">
        <v>1</v>
      </c>
      <c r="F5" s="188"/>
      <c r="G5" s="188"/>
      <c r="H5" s="188"/>
      <c r="I5" s="188"/>
      <c r="J5" s="188"/>
      <c r="K5" s="188"/>
      <c r="L5" s="188"/>
      <c r="M5" s="188"/>
      <c r="N5" s="189"/>
      <c r="O5" s="190"/>
      <c r="P5" s="184"/>
      <c r="Q5" s="190"/>
      <c r="R5" s="182"/>
      <c r="S5" s="182"/>
      <c r="T5" s="182"/>
      <c r="U5" s="182"/>
      <c r="V5" s="182"/>
      <c r="W5" s="182"/>
      <c r="X5" s="182"/>
      <c r="Y5" s="184"/>
      <c r="Z5" s="190"/>
      <c r="AA5" s="184"/>
    </row>
    <row r="6" spans="1:27" x14ac:dyDescent="0.25">
      <c r="A6" s="99" t="s">
        <v>916</v>
      </c>
      <c r="E6" s="196">
        <v>2</v>
      </c>
      <c r="F6" s="188"/>
      <c r="G6" s="188"/>
      <c r="H6" s="188"/>
      <c r="I6" s="188"/>
      <c r="J6" s="188"/>
      <c r="K6" s="188"/>
      <c r="L6" s="188"/>
      <c r="M6" s="188"/>
      <c r="N6" s="189"/>
      <c r="O6" s="190"/>
      <c r="P6" s="184"/>
      <c r="Q6" s="190"/>
      <c r="R6" s="182"/>
      <c r="S6" s="182"/>
      <c r="T6" s="182"/>
      <c r="U6" s="182"/>
      <c r="V6" s="182"/>
      <c r="W6" s="182"/>
      <c r="X6" s="182"/>
      <c r="Y6" s="184"/>
      <c r="Z6" s="190"/>
      <c r="AA6" s="184"/>
    </row>
    <row r="7" spans="1:27" x14ac:dyDescent="0.25">
      <c r="A7" s="99" t="s">
        <v>916</v>
      </c>
      <c r="E7" s="196">
        <v>3</v>
      </c>
      <c r="F7" s="188"/>
      <c r="G7" s="188"/>
      <c r="H7" s="188"/>
      <c r="I7" s="188"/>
      <c r="J7" s="188"/>
      <c r="K7" s="188"/>
      <c r="L7" s="188"/>
      <c r="M7" s="188"/>
      <c r="N7" s="189"/>
      <c r="O7" s="190"/>
      <c r="P7" s="184"/>
      <c r="Q7" s="190"/>
      <c r="R7" s="182"/>
      <c r="S7" s="182"/>
      <c r="T7" s="182"/>
      <c r="U7" s="182"/>
      <c r="V7" s="182"/>
      <c r="W7" s="182"/>
      <c r="X7" s="182"/>
      <c r="Y7" s="184"/>
      <c r="Z7" s="190"/>
      <c r="AA7" s="184"/>
    </row>
    <row r="8" spans="1:27" x14ac:dyDescent="0.25">
      <c r="A8" s="99" t="s">
        <v>916</v>
      </c>
      <c r="E8" s="196">
        <v>4</v>
      </c>
      <c r="F8" s="188"/>
      <c r="G8" s="188"/>
      <c r="H8" s="188"/>
      <c r="I8" s="188"/>
      <c r="J8" s="188"/>
      <c r="K8" s="188"/>
      <c r="L8" s="188"/>
      <c r="M8" s="188"/>
      <c r="N8" s="189"/>
      <c r="O8" s="190"/>
      <c r="P8" s="184"/>
      <c r="Q8" s="190"/>
      <c r="R8" s="182"/>
      <c r="S8" s="182"/>
      <c r="T8" s="182"/>
      <c r="U8" s="182"/>
      <c r="V8" s="182"/>
      <c r="W8" s="182"/>
      <c r="X8" s="182"/>
      <c r="Y8" s="184"/>
      <c r="Z8" s="190"/>
      <c r="AA8" s="184"/>
    </row>
    <row r="9" spans="1:27" x14ac:dyDescent="0.25">
      <c r="A9" s="99" t="s">
        <v>916</v>
      </c>
      <c r="E9" s="196">
        <v>5</v>
      </c>
      <c r="F9" s="188"/>
      <c r="G9" s="188"/>
      <c r="H9" s="188"/>
      <c r="I9" s="188"/>
      <c r="J9" s="188"/>
      <c r="K9" s="188"/>
      <c r="L9" s="188"/>
      <c r="M9" s="188"/>
      <c r="N9" s="189"/>
      <c r="O9" s="190"/>
      <c r="P9" s="184"/>
      <c r="Q9" s="190"/>
      <c r="R9" s="182"/>
      <c r="S9" s="182"/>
      <c r="T9" s="182"/>
      <c r="U9" s="182"/>
      <c r="V9" s="182"/>
      <c r="W9" s="182"/>
      <c r="X9" s="182"/>
      <c r="Y9" s="184"/>
      <c r="Z9" s="190"/>
      <c r="AA9" s="184"/>
    </row>
    <row r="10" spans="1:27" x14ac:dyDescent="0.25">
      <c r="A10" s="99" t="s">
        <v>916</v>
      </c>
      <c r="E10" s="196">
        <v>6</v>
      </c>
      <c r="F10" s="188"/>
      <c r="G10" s="188"/>
      <c r="H10" s="188"/>
      <c r="I10" s="188"/>
      <c r="J10" s="188"/>
      <c r="K10" s="188"/>
      <c r="L10" s="188"/>
      <c r="M10" s="188"/>
      <c r="N10" s="189"/>
      <c r="O10" s="190"/>
      <c r="P10" s="184"/>
      <c r="Q10" s="190"/>
      <c r="R10" s="182"/>
      <c r="S10" s="182"/>
      <c r="T10" s="182"/>
      <c r="U10" s="182"/>
      <c r="V10" s="182"/>
      <c r="W10" s="182"/>
      <c r="X10" s="182"/>
      <c r="Y10" s="184"/>
      <c r="Z10" s="190"/>
      <c r="AA10" s="184"/>
    </row>
    <row r="11" spans="1:27" x14ac:dyDescent="0.25">
      <c r="A11" s="99" t="s">
        <v>916</v>
      </c>
      <c r="E11" s="196">
        <v>7</v>
      </c>
      <c r="F11" s="188"/>
      <c r="G11" s="188"/>
      <c r="H11" s="188"/>
      <c r="I11" s="188"/>
      <c r="J11" s="188"/>
      <c r="K11" s="188"/>
      <c r="L11" s="188"/>
      <c r="M11" s="188"/>
      <c r="N11" s="189"/>
      <c r="O11" s="190"/>
      <c r="P11" s="184"/>
      <c r="Q11" s="190"/>
      <c r="R11" s="182"/>
      <c r="S11" s="182"/>
      <c r="T11" s="182"/>
      <c r="U11" s="182"/>
      <c r="V11" s="182"/>
      <c r="W11" s="182"/>
      <c r="X11" s="182"/>
      <c r="Y11" s="184"/>
      <c r="Z11" s="190"/>
      <c r="AA11" s="184"/>
    </row>
    <row r="12" spans="1:27" x14ac:dyDescent="0.25">
      <c r="A12" s="99" t="s">
        <v>916</v>
      </c>
      <c r="E12" s="196">
        <v>8</v>
      </c>
      <c r="F12" s="188"/>
      <c r="G12" s="188"/>
      <c r="H12" s="188"/>
      <c r="I12" s="188"/>
      <c r="J12" s="188"/>
      <c r="K12" s="188"/>
      <c r="L12" s="188"/>
      <c r="M12" s="188"/>
      <c r="N12" s="189"/>
      <c r="O12" s="190"/>
      <c r="P12" s="184"/>
      <c r="Q12" s="190"/>
      <c r="R12" s="182"/>
      <c r="S12" s="182"/>
      <c r="T12" s="182"/>
      <c r="U12" s="182"/>
      <c r="V12" s="182"/>
      <c r="W12" s="182"/>
      <c r="X12" s="182"/>
      <c r="Y12" s="184"/>
      <c r="Z12" s="190"/>
      <c r="AA12" s="184"/>
    </row>
    <row r="13" spans="1:27" x14ac:dyDescent="0.25">
      <c r="A13" s="99" t="s">
        <v>916</v>
      </c>
      <c r="E13" s="196">
        <v>9</v>
      </c>
      <c r="F13" s="188"/>
      <c r="G13" s="188"/>
      <c r="H13" s="188"/>
      <c r="I13" s="188"/>
      <c r="J13" s="188"/>
      <c r="K13" s="188"/>
      <c r="L13" s="188"/>
      <c r="M13" s="188"/>
      <c r="N13" s="189"/>
      <c r="O13" s="190"/>
      <c r="P13" s="184"/>
      <c r="Q13" s="190"/>
      <c r="R13" s="182"/>
      <c r="S13" s="182"/>
      <c r="T13" s="182"/>
      <c r="U13" s="182"/>
      <c r="V13" s="182"/>
      <c r="W13" s="182"/>
      <c r="X13" s="182"/>
      <c r="Y13" s="184"/>
      <c r="Z13" s="190"/>
      <c r="AA13" s="184"/>
    </row>
    <row r="14" spans="1:27" x14ac:dyDescent="0.25">
      <c r="A14" s="99" t="s">
        <v>916</v>
      </c>
      <c r="E14" s="196">
        <v>10</v>
      </c>
      <c r="F14" s="188"/>
      <c r="G14" s="188"/>
      <c r="H14" s="188"/>
      <c r="I14" s="188"/>
      <c r="J14" s="188"/>
      <c r="K14" s="188"/>
      <c r="L14" s="188"/>
      <c r="M14" s="188"/>
      <c r="N14" s="189"/>
      <c r="O14" s="190"/>
      <c r="P14" s="184"/>
      <c r="Q14" s="190"/>
      <c r="R14" s="182"/>
      <c r="S14" s="182"/>
      <c r="T14" s="182"/>
      <c r="U14" s="182"/>
      <c r="V14" s="182"/>
      <c r="W14" s="182"/>
      <c r="X14" s="182"/>
      <c r="Y14" s="184"/>
      <c r="Z14" s="190"/>
      <c r="AA14" s="184"/>
    </row>
    <row r="15" spans="1:27" x14ac:dyDescent="0.25">
      <c r="A15" s="99" t="s">
        <v>916</v>
      </c>
      <c r="E15" s="196">
        <v>11</v>
      </c>
      <c r="F15" s="188"/>
      <c r="G15" s="188"/>
      <c r="H15" s="188"/>
      <c r="I15" s="188"/>
      <c r="J15" s="188"/>
      <c r="K15" s="188"/>
      <c r="L15" s="188"/>
      <c r="M15" s="188"/>
      <c r="N15" s="189"/>
      <c r="O15" s="190"/>
      <c r="P15" s="184"/>
      <c r="Q15" s="190"/>
      <c r="R15" s="182"/>
      <c r="S15" s="182"/>
      <c r="T15" s="182"/>
      <c r="U15" s="182"/>
      <c r="V15" s="182"/>
      <c r="W15" s="182"/>
      <c r="X15" s="182"/>
      <c r="Y15" s="184"/>
      <c r="Z15" s="190"/>
      <c r="AA15" s="184"/>
    </row>
    <row r="16" spans="1:27" x14ac:dyDescent="0.25">
      <c r="A16" s="99" t="s">
        <v>916</v>
      </c>
      <c r="E16" s="196">
        <v>12</v>
      </c>
      <c r="F16" s="188"/>
      <c r="G16" s="188"/>
      <c r="H16" s="188"/>
      <c r="I16" s="188"/>
      <c r="J16" s="188"/>
      <c r="K16" s="188"/>
      <c r="L16" s="188"/>
      <c r="M16" s="188"/>
      <c r="N16" s="189"/>
      <c r="O16" s="190"/>
      <c r="P16" s="184"/>
      <c r="Q16" s="190"/>
      <c r="R16" s="182"/>
      <c r="S16" s="182"/>
      <c r="T16" s="182"/>
      <c r="U16" s="182"/>
      <c r="V16" s="182"/>
      <c r="W16" s="182"/>
      <c r="X16" s="182"/>
      <c r="Y16" s="184"/>
      <c r="Z16" s="190"/>
      <c r="AA16" s="184"/>
    </row>
    <row r="17" spans="1:27" x14ac:dyDescent="0.25">
      <c r="A17" s="99" t="s">
        <v>916</v>
      </c>
      <c r="E17" s="196">
        <v>13</v>
      </c>
      <c r="F17" s="188"/>
      <c r="G17" s="188"/>
      <c r="H17" s="188"/>
      <c r="I17" s="188"/>
      <c r="J17" s="188"/>
      <c r="K17" s="188"/>
      <c r="L17" s="188"/>
      <c r="M17" s="188"/>
      <c r="N17" s="189"/>
      <c r="O17" s="190"/>
      <c r="P17" s="184"/>
      <c r="Q17" s="190"/>
      <c r="R17" s="182"/>
      <c r="S17" s="182"/>
      <c r="T17" s="182"/>
      <c r="U17" s="182"/>
      <c r="V17" s="182"/>
      <c r="W17" s="182"/>
      <c r="X17" s="182"/>
      <c r="Y17" s="184"/>
      <c r="Z17" s="190"/>
      <c r="AA17" s="184"/>
    </row>
    <row r="18" spans="1:27" x14ac:dyDescent="0.25">
      <c r="A18" s="99" t="s">
        <v>916</v>
      </c>
      <c r="E18" s="196">
        <v>14</v>
      </c>
      <c r="F18" s="188"/>
      <c r="G18" s="188"/>
      <c r="H18" s="188"/>
      <c r="I18" s="188"/>
      <c r="J18" s="188"/>
      <c r="K18" s="188"/>
      <c r="L18" s="188"/>
      <c r="M18" s="188"/>
      <c r="N18" s="189"/>
      <c r="O18" s="190"/>
      <c r="P18" s="184"/>
      <c r="Q18" s="190"/>
      <c r="R18" s="182"/>
      <c r="S18" s="182"/>
      <c r="T18" s="182"/>
      <c r="U18" s="182"/>
      <c r="V18" s="182"/>
      <c r="W18" s="182"/>
      <c r="X18" s="182"/>
      <c r="Y18" s="184"/>
      <c r="Z18" s="190"/>
      <c r="AA18" s="184"/>
    </row>
    <row r="19" spans="1:27" x14ac:dyDescent="0.25">
      <c r="A19" s="99" t="s">
        <v>916</v>
      </c>
      <c r="E19" s="196">
        <v>15</v>
      </c>
      <c r="F19" s="188"/>
      <c r="G19" s="188"/>
      <c r="H19" s="188"/>
      <c r="I19" s="188"/>
      <c r="J19" s="188"/>
      <c r="K19" s="188"/>
      <c r="L19" s="188"/>
      <c r="M19" s="188"/>
      <c r="N19" s="189"/>
      <c r="O19" s="190"/>
      <c r="P19" s="184"/>
      <c r="Q19" s="190"/>
      <c r="R19" s="182"/>
      <c r="S19" s="182"/>
      <c r="T19" s="182"/>
      <c r="U19" s="182"/>
      <c r="V19" s="182"/>
      <c r="W19" s="182"/>
      <c r="X19" s="182"/>
      <c r="Y19" s="184"/>
      <c r="Z19" s="190"/>
      <c r="AA19" s="184"/>
    </row>
    <row r="20" spans="1:27" x14ac:dyDescent="0.25">
      <c r="A20" s="99" t="s">
        <v>916</v>
      </c>
      <c r="E20" s="196">
        <v>16</v>
      </c>
      <c r="F20" s="188"/>
      <c r="G20" s="188"/>
      <c r="H20" s="188"/>
      <c r="I20" s="188"/>
      <c r="J20" s="188"/>
      <c r="K20" s="188"/>
      <c r="L20" s="188"/>
      <c r="M20" s="188"/>
      <c r="N20" s="189"/>
      <c r="O20" s="190"/>
      <c r="P20" s="184"/>
      <c r="Q20" s="190"/>
      <c r="R20" s="182"/>
      <c r="S20" s="182"/>
      <c r="T20" s="182"/>
      <c r="U20" s="182"/>
      <c r="V20" s="182"/>
      <c r="W20" s="182"/>
      <c r="X20" s="182"/>
      <c r="Y20" s="184"/>
      <c r="Z20" s="190"/>
      <c r="AA20" s="184"/>
    </row>
    <row r="21" spans="1:27" x14ac:dyDescent="0.25">
      <c r="A21" s="99" t="s">
        <v>916</v>
      </c>
      <c r="E21" s="196">
        <v>17</v>
      </c>
      <c r="F21" s="188"/>
      <c r="G21" s="188"/>
      <c r="H21" s="188"/>
      <c r="I21" s="188"/>
      <c r="J21" s="188"/>
      <c r="K21" s="188"/>
      <c r="L21" s="188"/>
      <c r="M21" s="188"/>
      <c r="N21" s="189"/>
      <c r="O21" s="190"/>
      <c r="P21" s="184"/>
      <c r="Q21" s="190"/>
      <c r="R21" s="182"/>
      <c r="S21" s="182"/>
      <c r="T21" s="182"/>
      <c r="U21" s="182"/>
      <c r="V21" s="182"/>
      <c r="W21" s="182"/>
      <c r="X21" s="182"/>
      <c r="Y21" s="184"/>
      <c r="Z21" s="190"/>
      <c r="AA21" s="184"/>
    </row>
    <row r="22" spans="1:27" x14ac:dyDescent="0.25">
      <c r="A22" s="99" t="s">
        <v>916</v>
      </c>
      <c r="E22" s="196">
        <v>18</v>
      </c>
      <c r="F22" s="188"/>
      <c r="G22" s="188"/>
      <c r="H22" s="188"/>
      <c r="I22" s="188"/>
      <c r="J22" s="188"/>
      <c r="K22" s="188"/>
      <c r="L22" s="188"/>
      <c r="M22" s="188"/>
      <c r="N22" s="189"/>
      <c r="O22" s="190"/>
      <c r="P22" s="184"/>
      <c r="Q22" s="190"/>
      <c r="R22" s="182"/>
      <c r="S22" s="182"/>
      <c r="T22" s="182"/>
      <c r="U22" s="182"/>
      <c r="V22" s="182"/>
      <c r="W22" s="182"/>
      <c r="X22" s="182"/>
      <c r="Y22" s="184"/>
      <c r="Z22" s="190"/>
      <c r="AA22" s="184"/>
    </row>
    <row r="23" spans="1:27" x14ac:dyDescent="0.25">
      <c r="A23" s="99" t="s">
        <v>916</v>
      </c>
      <c r="E23" s="196">
        <v>19</v>
      </c>
      <c r="F23" s="188"/>
      <c r="G23" s="188"/>
      <c r="H23" s="188"/>
      <c r="I23" s="188"/>
      <c r="J23" s="188"/>
      <c r="K23" s="188"/>
      <c r="L23" s="188"/>
      <c r="M23" s="188"/>
      <c r="N23" s="189"/>
      <c r="O23" s="190"/>
      <c r="P23" s="184"/>
      <c r="Q23" s="190"/>
      <c r="R23" s="182"/>
      <c r="S23" s="182"/>
      <c r="T23" s="182"/>
      <c r="U23" s="182"/>
      <c r="V23" s="182"/>
      <c r="W23" s="182"/>
      <c r="X23" s="182"/>
      <c r="Y23" s="184"/>
      <c r="Z23" s="190"/>
      <c r="AA23" s="184"/>
    </row>
    <row r="24" spans="1:27" x14ac:dyDescent="0.25">
      <c r="A24" s="99" t="s">
        <v>916</v>
      </c>
      <c r="E24" s="196">
        <v>20</v>
      </c>
      <c r="F24" s="188"/>
      <c r="G24" s="188"/>
      <c r="H24" s="188"/>
      <c r="I24" s="188"/>
      <c r="J24" s="188"/>
      <c r="K24" s="188"/>
      <c r="L24" s="188"/>
      <c r="M24" s="188"/>
      <c r="N24" s="189"/>
      <c r="O24" s="190"/>
      <c r="P24" s="184"/>
      <c r="Q24" s="190"/>
      <c r="R24" s="182"/>
      <c r="S24" s="182"/>
      <c r="T24" s="182"/>
      <c r="U24" s="182"/>
      <c r="V24" s="182"/>
      <c r="W24" s="182"/>
      <c r="X24" s="182"/>
      <c r="Y24" s="184"/>
      <c r="Z24" s="190"/>
      <c r="AA24" s="184"/>
    </row>
    <row r="25" spans="1:27" x14ac:dyDescent="0.25">
      <c r="A25" s="99" t="s">
        <v>916</v>
      </c>
      <c r="E25" s="196">
        <v>21</v>
      </c>
      <c r="F25" s="188"/>
      <c r="G25" s="188"/>
      <c r="H25" s="188"/>
      <c r="I25" s="188"/>
      <c r="J25" s="188"/>
      <c r="K25" s="188"/>
      <c r="L25" s="188"/>
      <c r="M25" s="188"/>
      <c r="N25" s="189"/>
      <c r="O25" s="190"/>
      <c r="P25" s="184"/>
      <c r="Q25" s="190"/>
      <c r="R25" s="182"/>
      <c r="S25" s="182"/>
      <c r="T25" s="182"/>
      <c r="U25" s="182"/>
      <c r="V25" s="182"/>
      <c r="W25" s="182"/>
      <c r="X25" s="182"/>
      <c r="Y25" s="184"/>
      <c r="Z25" s="190"/>
      <c r="AA25" s="184"/>
    </row>
    <row r="26" spans="1:27" x14ac:dyDescent="0.25">
      <c r="A26" s="99" t="s">
        <v>916</v>
      </c>
      <c r="E26" s="196">
        <v>22</v>
      </c>
      <c r="F26" s="188"/>
      <c r="G26" s="188"/>
      <c r="H26" s="188"/>
      <c r="I26" s="188"/>
      <c r="J26" s="188"/>
      <c r="K26" s="188"/>
      <c r="L26" s="188"/>
      <c r="M26" s="188"/>
      <c r="N26" s="189"/>
      <c r="O26" s="190"/>
      <c r="P26" s="184"/>
      <c r="Q26" s="190"/>
      <c r="R26" s="182"/>
      <c r="S26" s="182"/>
      <c r="T26" s="182"/>
      <c r="U26" s="182"/>
      <c r="V26" s="182"/>
      <c r="W26" s="182"/>
      <c r="X26" s="182"/>
      <c r="Y26" s="184"/>
      <c r="Z26" s="190"/>
      <c r="AA26" s="184"/>
    </row>
    <row r="27" spans="1:27" x14ac:dyDescent="0.25">
      <c r="A27" s="99" t="s">
        <v>916</v>
      </c>
      <c r="E27" s="196">
        <v>23</v>
      </c>
      <c r="F27" s="188"/>
      <c r="G27" s="188"/>
      <c r="H27" s="188"/>
      <c r="I27" s="188"/>
      <c r="J27" s="188"/>
      <c r="K27" s="188"/>
      <c r="L27" s="188"/>
      <c r="M27" s="188"/>
      <c r="N27" s="189"/>
      <c r="O27" s="190"/>
      <c r="P27" s="184"/>
      <c r="Q27" s="190"/>
      <c r="R27" s="182"/>
      <c r="S27" s="182"/>
      <c r="T27" s="182"/>
      <c r="U27" s="182"/>
      <c r="V27" s="182"/>
      <c r="W27" s="182"/>
      <c r="X27" s="182"/>
      <c r="Y27" s="184"/>
      <c r="Z27" s="190"/>
      <c r="AA27" s="184"/>
    </row>
    <row r="28" spans="1:27" x14ac:dyDescent="0.25">
      <c r="A28" s="99" t="s">
        <v>916</v>
      </c>
      <c r="E28" s="196">
        <v>24</v>
      </c>
      <c r="F28" s="188"/>
      <c r="G28" s="188"/>
      <c r="H28" s="188"/>
      <c r="I28" s="188"/>
      <c r="J28" s="188"/>
      <c r="K28" s="188"/>
      <c r="L28" s="188"/>
      <c r="M28" s="188"/>
      <c r="N28" s="189"/>
      <c r="O28" s="190"/>
      <c r="P28" s="184"/>
      <c r="Q28" s="190"/>
      <c r="R28" s="182"/>
      <c r="S28" s="182"/>
      <c r="T28" s="182"/>
      <c r="U28" s="182"/>
      <c r="V28" s="182"/>
      <c r="W28" s="182"/>
      <c r="X28" s="182"/>
      <c r="Y28" s="184"/>
      <c r="Z28" s="190"/>
      <c r="AA28" s="184"/>
    </row>
    <row r="29" spans="1:27" x14ac:dyDescent="0.25">
      <c r="A29" s="99" t="s">
        <v>916</v>
      </c>
      <c r="E29" s="196">
        <v>25</v>
      </c>
      <c r="F29" s="188"/>
      <c r="G29" s="188"/>
      <c r="H29" s="188"/>
      <c r="I29" s="188"/>
      <c r="J29" s="188"/>
      <c r="K29" s="188"/>
      <c r="L29" s="188"/>
      <c r="M29" s="188"/>
      <c r="N29" s="189"/>
      <c r="O29" s="190"/>
      <c r="P29" s="184"/>
      <c r="Q29" s="190"/>
      <c r="R29" s="182"/>
      <c r="S29" s="182"/>
      <c r="T29" s="182"/>
      <c r="U29" s="182"/>
      <c r="V29" s="182"/>
      <c r="W29" s="182"/>
      <c r="X29" s="182"/>
      <c r="Y29" s="184"/>
      <c r="Z29" s="190"/>
      <c r="AA29" s="184"/>
    </row>
    <row r="30" spans="1:27" x14ac:dyDescent="0.25">
      <c r="A30" s="99" t="s">
        <v>916</v>
      </c>
      <c r="E30" s="196">
        <v>26</v>
      </c>
      <c r="F30" s="188"/>
      <c r="G30" s="188"/>
      <c r="H30" s="188"/>
      <c r="I30" s="188"/>
      <c r="J30" s="188"/>
      <c r="K30" s="188"/>
      <c r="L30" s="188"/>
      <c r="M30" s="188"/>
      <c r="N30" s="189"/>
      <c r="O30" s="190"/>
      <c r="P30" s="184"/>
      <c r="Q30" s="190"/>
      <c r="R30" s="182"/>
      <c r="S30" s="182"/>
      <c r="T30" s="182"/>
      <c r="U30" s="182"/>
      <c r="V30" s="182"/>
      <c r="W30" s="182"/>
      <c r="X30" s="182"/>
      <c r="Y30" s="184"/>
      <c r="Z30" s="190"/>
      <c r="AA30" s="184"/>
    </row>
    <row r="31" spans="1:27" x14ac:dyDescent="0.25">
      <c r="A31" s="99" t="s">
        <v>916</v>
      </c>
      <c r="E31" s="196">
        <v>27</v>
      </c>
      <c r="F31" s="188"/>
      <c r="G31" s="188"/>
      <c r="H31" s="188"/>
      <c r="I31" s="188"/>
      <c r="J31" s="188"/>
      <c r="K31" s="188"/>
      <c r="L31" s="188"/>
      <c r="M31" s="188"/>
      <c r="N31" s="189"/>
      <c r="O31" s="190"/>
      <c r="P31" s="184"/>
      <c r="Q31" s="190"/>
      <c r="R31" s="182"/>
      <c r="S31" s="182"/>
      <c r="T31" s="182"/>
      <c r="U31" s="182"/>
      <c r="V31" s="182"/>
      <c r="W31" s="182"/>
      <c r="X31" s="182"/>
      <c r="Y31" s="184"/>
      <c r="Z31" s="190"/>
      <c r="AA31" s="184"/>
    </row>
    <row r="32" spans="1:27" x14ac:dyDescent="0.25">
      <c r="A32" s="99" t="s">
        <v>916</v>
      </c>
      <c r="E32" s="196">
        <v>28</v>
      </c>
      <c r="F32" s="188"/>
      <c r="G32" s="188"/>
      <c r="H32" s="188"/>
      <c r="I32" s="188"/>
      <c r="J32" s="188"/>
      <c r="K32" s="188"/>
      <c r="L32" s="188"/>
      <c r="M32" s="188"/>
      <c r="N32" s="189"/>
      <c r="O32" s="190"/>
      <c r="P32" s="184"/>
      <c r="Q32" s="190"/>
      <c r="R32" s="182"/>
      <c r="S32" s="182"/>
      <c r="T32" s="182"/>
      <c r="U32" s="182"/>
      <c r="V32" s="182"/>
      <c r="W32" s="182"/>
      <c r="X32" s="182"/>
      <c r="Y32" s="184"/>
      <c r="Z32" s="190"/>
      <c r="AA32" s="184"/>
    </row>
    <row r="33" spans="1:27" x14ac:dyDescent="0.25">
      <c r="A33" s="99" t="s">
        <v>916</v>
      </c>
      <c r="E33" s="196">
        <v>29</v>
      </c>
      <c r="F33" s="188"/>
      <c r="G33" s="188"/>
      <c r="H33" s="188"/>
      <c r="I33" s="188"/>
      <c r="J33" s="188"/>
      <c r="K33" s="188"/>
      <c r="L33" s="188"/>
      <c r="M33" s="188"/>
      <c r="N33" s="189"/>
      <c r="O33" s="190"/>
      <c r="P33" s="184"/>
      <c r="Q33" s="190"/>
      <c r="R33" s="182"/>
      <c r="S33" s="182"/>
      <c r="T33" s="182"/>
      <c r="U33" s="182"/>
      <c r="V33" s="182"/>
      <c r="W33" s="182"/>
      <c r="X33" s="182"/>
      <c r="Y33" s="184"/>
      <c r="Z33" s="190"/>
      <c r="AA33" s="184"/>
    </row>
    <row r="34" spans="1:27" x14ac:dyDescent="0.25">
      <c r="A34" s="99" t="s">
        <v>916</v>
      </c>
      <c r="E34" s="196">
        <v>30</v>
      </c>
      <c r="F34" s="188"/>
      <c r="G34" s="188"/>
      <c r="H34" s="188"/>
      <c r="I34" s="188"/>
      <c r="J34" s="188"/>
      <c r="K34" s="188"/>
      <c r="L34" s="188"/>
      <c r="M34" s="188"/>
      <c r="N34" s="189"/>
      <c r="O34" s="190"/>
      <c r="P34" s="184"/>
      <c r="Q34" s="190"/>
      <c r="R34" s="182"/>
      <c r="S34" s="182"/>
      <c r="T34" s="182"/>
      <c r="U34" s="182"/>
      <c r="V34" s="182"/>
      <c r="W34" s="182"/>
      <c r="X34" s="182"/>
      <c r="Y34" s="184"/>
      <c r="Z34" s="190"/>
      <c r="AA34" s="184"/>
    </row>
    <row r="35" spans="1:27" x14ac:dyDescent="0.25">
      <c r="A35" s="99" t="s">
        <v>916</v>
      </c>
      <c r="E35" s="196">
        <v>31</v>
      </c>
      <c r="F35" s="188"/>
      <c r="G35" s="188"/>
      <c r="H35" s="188"/>
      <c r="I35" s="188"/>
      <c r="J35" s="188"/>
      <c r="K35" s="188"/>
      <c r="L35" s="188"/>
      <c r="M35" s="188"/>
      <c r="N35" s="189"/>
      <c r="O35" s="190"/>
      <c r="P35" s="184"/>
      <c r="Q35" s="190"/>
      <c r="R35" s="182"/>
      <c r="S35" s="182"/>
      <c r="T35" s="182"/>
      <c r="U35" s="182"/>
      <c r="V35" s="182"/>
      <c r="W35" s="182"/>
      <c r="X35" s="182"/>
      <c r="Y35" s="184"/>
      <c r="Z35" s="190"/>
      <c r="AA35" s="184"/>
    </row>
    <row r="36" spans="1:27" x14ac:dyDescent="0.25">
      <c r="A36" s="99" t="s">
        <v>916</v>
      </c>
      <c r="E36" s="196">
        <v>32</v>
      </c>
      <c r="F36" s="188"/>
      <c r="G36" s="188"/>
      <c r="H36" s="188"/>
      <c r="I36" s="188"/>
      <c r="J36" s="188"/>
      <c r="K36" s="188"/>
      <c r="L36" s="188"/>
      <c r="M36" s="188"/>
      <c r="N36" s="189"/>
      <c r="O36" s="190"/>
      <c r="P36" s="184"/>
      <c r="Q36" s="190"/>
      <c r="R36" s="182"/>
      <c r="S36" s="182"/>
      <c r="T36" s="182"/>
      <c r="U36" s="182"/>
      <c r="V36" s="182"/>
      <c r="W36" s="182"/>
      <c r="X36" s="182"/>
      <c r="Y36" s="184"/>
      <c r="Z36" s="190"/>
      <c r="AA36" s="184"/>
    </row>
    <row r="37" spans="1:27" x14ac:dyDescent="0.25">
      <c r="A37" s="99" t="s">
        <v>916</v>
      </c>
      <c r="E37" s="196">
        <v>33</v>
      </c>
      <c r="F37" s="188"/>
      <c r="G37" s="188"/>
      <c r="H37" s="188"/>
      <c r="I37" s="188"/>
      <c r="J37" s="188"/>
      <c r="K37" s="188"/>
      <c r="L37" s="188"/>
      <c r="M37" s="188"/>
      <c r="N37" s="189"/>
      <c r="O37" s="190"/>
      <c r="P37" s="184"/>
      <c r="Q37" s="190"/>
      <c r="R37" s="182"/>
      <c r="S37" s="182"/>
      <c r="T37" s="182"/>
      <c r="U37" s="182"/>
      <c r="V37" s="182"/>
      <c r="W37" s="182"/>
      <c r="X37" s="182"/>
      <c r="Y37" s="184"/>
      <c r="Z37" s="190"/>
      <c r="AA37" s="184"/>
    </row>
    <row r="38" spans="1:27" x14ac:dyDescent="0.25">
      <c r="A38" s="99" t="s">
        <v>916</v>
      </c>
      <c r="E38" s="196">
        <v>34</v>
      </c>
      <c r="F38" s="188"/>
      <c r="G38" s="188"/>
      <c r="H38" s="188"/>
      <c r="I38" s="188"/>
      <c r="J38" s="188"/>
      <c r="K38" s="188"/>
      <c r="L38" s="188"/>
      <c r="M38" s="188"/>
      <c r="N38" s="189"/>
      <c r="O38" s="190"/>
      <c r="P38" s="184"/>
      <c r="Q38" s="190"/>
      <c r="R38" s="182"/>
      <c r="S38" s="182"/>
      <c r="T38" s="182"/>
      <c r="U38" s="182"/>
      <c r="V38" s="182"/>
      <c r="W38" s="182"/>
      <c r="X38" s="182"/>
      <c r="Y38" s="184"/>
      <c r="Z38" s="190"/>
      <c r="AA38" s="184"/>
    </row>
    <row r="39" spans="1:27" x14ac:dyDescent="0.25">
      <c r="A39" s="99" t="s">
        <v>916</v>
      </c>
      <c r="E39" s="196">
        <v>35</v>
      </c>
      <c r="F39" s="188"/>
      <c r="G39" s="188"/>
      <c r="H39" s="188"/>
      <c r="I39" s="188"/>
      <c r="J39" s="188"/>
      <c r="K39" s="188"/>
      <c r="L39" s="188"/>
      <c r="M39" s="188"/>
      <c r="N39" s="189"/>
      <c r="O39" s="190"/>
      <c r="P39" s="184"/>
      <c r="Q39" s="190"/>
      <c r="R39" s="182"/>
      <c r="S39" s="182"/>
      <c r="T39" s="182"/>
      <c r="U39" s="182"/>
      <c r="V39" s="182"/>
      <c r="W39" s="182"/>
      <c r="X39" s="182"/>
      <c r="Y39" s="184"/>
      <c r="Z39" s="190"/>
      <c r="AA39" s="184"/>
    </row>
    <row r="40" spans="1:27" x14ac:dyDescent="0.25">
      <c r="A40" s="99" t="s">
        <v>916</v>
      </c>
      <c r="E40" s="196">
        <v>36</v>
      </c>
      <c r="F40" s="188"/>
      <c r="G40" s="188"/>
      <c r="H40" s="188"/>
      <c r="I40" s="188"/>
      <c r="J40" s="188"/>
      <c r="K40" s="188"/>
      <c r="L40" s="188"/>
      <c r="M40" s="188"/>
      <c r="N40" s="189"/>
      <c r="O40" s="190"/>
      <c r="P40" s="184"/>
      <c r="Q40" s="190"/>
      <c r="R40" s="182"/>
      <c r="S40" s="182"/>
      <c r="T40" s="182"/>
      <c r="U40" s="182"/>
      <c r="V40" s="182"/>
      <c r="W40" s="182"/>
      <c r="X40" s="182"/>
      <c r="Y40" s="184"/>
      <c r="Z40" s="190"/>
      <c r="AA40" s="184"/>
    </row>
    <row r="41" spans="1:27" x14ac:dyDescent="0.25">
      <c r="A41" s="99" t="s">
        <v>916</v>
      </c>
      <c r="E41" s="196">
        <v>37</v>
      </c>
      <c r="F41" s="188"/>
      <c r="G41" s="188"/>
      <c r="H41" s="188"/>
      <c r="I41" s="188"/>
      <c r="J41" s="188"/>
      <c r="K41" s="188"/>
      <c r="L41" s="188"/>
      <c r="M41" s="188"/>
      <c r="N41" s="189"/>
      <c r="O41" s="190"/>
      <c r="P41" s="184"/>
      <c r="Q41" s="190"/>
      <c r="R41" s="182"/>
      <c r="S41" s="182"/>
      <c r="T41" s="182"/>
      <c r="U41" s="182"/>
      <c r="V41" s="182"/>
      <c r="W41" s="182"/>
      <c r="X41" s="182"/>
      <c r="Y41" s="184"/>
      <c r="Z41" s="190"/>
      <c r="AA41" s="184"/>
    </row>
    <row r="42" spans="1:27" x14ac:dyDescent="0.25">
      <c r="A42" s="99" t="s">
        <v>916</v>
      </c>
      <c r="E42" s="196">
        <v>38</v>
      </c>
      <c r="F42" s="188"/>
      <c r="G42" s="188"/>
      <c r="H42" s="188"/>
      <c r="I42" s="188"/>
      <c r="J42" s="188"/>
      <c r="K42" s="188"/>
      <c r="L42" s="188"/>
      <c r="M42" s="188"/>
      <c r="N42" s="189"/>
      <c r="O42" s="190"/>
      <c r="P42" s="184"/>
      <c r="Q42" s="190"/>
      <c r="R42" s="182"/>
      <c r="S42" s="182"/>
      <c r="T42" s="182"/>
      <c r="U42" s="182"/>
      <c r="V42" s="182"/>
      <c r="W42" s="182"/>
      <c r="X42" s="182"/>
      <c r="Y42" s="184"/>
      <c r="Z42" s="190"/>
      <c r="AA42" s="184"/>
    </row>
    <row r="43" spans="1:27" x14ac:dyDescent="0.25">
      <c r="A43" s="99" t="s">
        <v>916</v>
      </c>
      <c r="E43" s="196">
        <v>39</v>
      </c>
      <c r="F43" s="188"/>
      <c r="G43" s="188"/>
      <c r="H43" s="188"/>
      <c r="I43" s="188"/>
      <c r="J43" s="188"/>
      <c r="K43" s="188"/>
      <c r="L43" s="188"/>
      <c r="M43" s="188"/>
      <c r="N43" s="189"/>
      <c r="O43" s="190"/>
      <c r="P43" s="184"/>
      <c r="Q43" s="190"/>
      <c r="R43" s="182"/>
      <c r="S43" s="182"/>
      <c r="T43" s="182"/>
      <c r="U43" s="182"/>
      <c r="V43" s="182"/>
      <c r="W43" s="182"/>
      <c r="X43" s="182"/>
      <c r="Y43" s="184"/>
      <c r="Z43" s="190"/>
      <c r="AA43" s="184"/>
    </row>
    <row r="44" spans="1:27" x14ac:dyDescent="0.25">
      <c r="A44" s="99" t="s">
        <v>916</v>
      </c>
      <c r="E44" s="196">
        <v>40</v>
      </c>
      <c r="F44" s="188"/>
      <c r="G44" s="188"/>
      <c r="H44" s="188"/>
      <c r="I44" s="188"/>
      <c r="J44" s="188"/>
      <c r="K44" s="188"/>
      <c r="L44" s="188"/>
      <c r="M44" s="188"/>
      <c r="N44" s="189"/>
      <c r="O44" s="190"/>
      <c r="P44" s="184"/>
      <c r="Q44" s="190"/>
      <c r="R44" s="182"/>
      <c r="S44" s="182"/>
      <c r="T44" s="182"/>
      <c r="U44" s="182"/>
      <c r="V44" s="182"/>
      <c r="W44" s="182"/>
      <c r="X44" s="182"/>
      <c r="Y44" s="184"/>
      <c r="Z44" s="190"/>
      <c r="AA44" s="184"/>
    </row>
    <row r="45" spans="1:27" x14ac:dyDescent="0.25">
      <c r="A45" s="99" t="s">
        <v>916</v>
      </c>
      <c r="E45" s="196">
        <v>41</v>
      </c>
      <c r="F45" s="188"/>
      <c r="G45" s="188"/>
      <c r="H45" s="188"/>
      <c r="I45" s="188"/>
      <c r="J45" s="188"/>
      <c r="K45" s="188"/>
      <c r="L45" s="188"/>
      <c r="M45" s="188"/>
      <c r="N45" s="189"/>
      <c r="O45" s="190"/>
      <c r="P45" s="184"/>
      <c r="Q45" s="190"/>
      <c r="R45" s="182"/>
      <c r="S45" s="182"/>
      <c r="T45" s="182"/>
      <c r="U45" s="182"/>
      <c r="V45" s="182"/>
      <c r="W45" s="182"/>
      <c r="X45" s="182"/>
      <c r="Y45" s="184"/>
      <c r="Z45" s="190"/>
      <c r="AA45" s="184"/>
    </row>
    <row r="46" spans="1:27" x14ac:dyDescent="0.25">
      <c r="A46" s="99" t="s">
        <v>916</v>
      </c>
      <c r="E46" s="196">
        <v>42</v>
      </c>
      <c r="F46" s="188"/>
      <c r="G46" s="188"/>
      <c r="H46" s="188"/>
      <c r="I46" s="188"/>
      <c r="J46" s="188"/>
      <c r="K46" s="188"/>
      <c r="L46" s="188"/>
      <c r="M46" s="188"/>
      <c r="N46" s="189"/>
      <c r="O46" s="190"/>
      <c r="P46" s="184"/>
      <c r="Q46" s="190"/>
      <c r="R46" s="182"/>
      <c r="S46" s="182"/>
      <c r="T46" s="182"/>
      <c r="U46" s="182"/>
      <c r="V46" s="182"/>
      <c r="W46" s="182"/>
      <c r="X46" s="182"/>
      <c r="Y46" s="184"/>
      <c r="Z46" s="190"/>
      <c r="AA46" s="184"/>
    </row>
    <row r="47" spans="1:27" x14ac:dyDescent="0.25">
      <c r="A47" s="99" t="s">
        <v>916</v>
      </c>
      <c r="E47" s="196">
        <v>43</v>
      </c>
      <c r="F47" s="188"/>
      <c r="G47" s="188"/>
      <c r="H47" s="188"/>
      <c r="I47" s="188"/>
      <c r="J47" s="188"/>
      <c r="K47" s="188"/>
      <c r="L47" s="188"/>
      <c r="M47" s="188"/>
      <c r="N47" s="189"/>
      <c r="O47" s="190"/>
      <c r="P47" s="184"/>
      <c r="Q47" s="190"/>
      <c r="R47" s="182"/>
      <c r="S47" s="182"/>
      <c r="T47" s="182"/>
      <c r="U47" s="182"/>
      <c r="V47" s="182"/>
      <c r="W47" s="182"/>
      <c r="X47" s="182"/>
      <c r="Y47" s="184"/>
      <c r="Z47" s="190"/>
      <c r="AA47" s="184"/>
    </row>
    <row r="48" spans="1:27" x14ac:dyDescent="0.25">
      <c r="A48" s="99" t="s">
        <v>916</v>
      </c>
      <c r="E48" s="196">
        <v>44</v>
      </c>
      <c r="F48" s="188"/>
      <c r="G48" s="188"/>
      <c r="H48" s="188"/>
      <c r="I48" s="188"/>
      <c r="J48" s="188"/>
      <c r="K48" s="188"/>
      <c r="L48" s="188"/>
      <c r="M48" s="188"/>
      <c r="N48" s="189"/>
      <c r="O48" s="190"/>
      <c r="P48" s="184"/>
      <c r="Q48" s="190"/>
      <c r="R48" s="182"/>
      <c r="S48" s="182"/>
      <c r="T48" s="182"/>
      <c r="U48" s="182"/>
      <c r="V48" s="182"/>
      <c r="W48" s="182"/>
      <c r="X48" s="182"/>
      <c r="Y48" s="184"/>
      <c r="Z48" s="190"/>
      <c r="AA48" s="184"/>
    </row>
    <row r="49" spans="1:27" x14ac:dyDescent="0.25">
      <c r="A49" s="99" t="s">
        <v>916</v>
      </c>
      <c r="E49" s="196">
        <v>45</v>
      </c>
      <c r="F49" s="188"/>
      <c r="G49" s="188"/>
      <c r="H49" s="188"/>
      <c r="I49" s="188"/>
      <c r="J49" s="188"/>
      <c r="K49" s="188"/>
      <c r="L49" s="188"/>
      <c r="M49" s="188"/>
      <c r="N49" s="189"/>
      <c r="O49" s="190"/>
      <c r="P49" s="184"/>
      <c r="Q49" s="190"/>
      <c r="R49" s="182"/>
      <c r="S49" s="182"/>
      <c r="T49" s="182"/>
      <c r="U49" s="182"/>
      <c r="V49" s="182"/>
      <c r="W49" s="182"/>
      <c r="X49" s="182"/>
      <c r="Y49" s="184"/>
      <c r="Z49" s="190"/>
      <c r="AA49" s="184"/>
    </row>
    <row r="50" spans="1:27" x14ac:dyDescent="0.25">
      <c r="A50" s="99" t="s">
        <v>916</v>
      </c>
      <c r="E50" s="196">
        <v>46</v>
      </c>
      <c r="F50" s="188"/>
      <c r="G50" s="188"/>
      <c r="H50" s="188"/>
      <c r="I50" s="188"/>
      <c r="J50" s="188"/>
      <c r="K50" s="188"/>
      <c r="L50" s="188"/>
      <c r="M50" s="188"/>
      <c r="N50" s="189"/>
      <c r="O50" s="190"/>
      <c r="P50" s="184"/>
      <c r="Q50" s="190"/>
      <c r="R50" s="182"/>
      <c r="S50" s="182"/>
      <c r="T50" s="182"/>
      <c r="U50" s="182"/>
      <c r="V50" s="182"/>
      <c r="W50" s="182"/>
      <c r="X50" s="182"/>
      <c r="Y50" s="184"/>
      <c r="Z50" s="190"/>
      <c r="AA50" s="184"/>
    </row>
    <row r="51" spans="1:27" x14ac:dyDescent="0.25">
      <c r="A51" s="99" t="s">
        <v>916</v>
      </c>
      <c r="E51" s="196">
        <v>47</v>
      </c>
      <c r="F51" s="188"/>
      <c r="G51" s="188"/>
      <c r="H51" s="188"/>
      <c r="I51" s="188"/>
      <c r="J51" s="188"/>
      <c r="K51" s="188"/>
      <c r="L51" s="188"/>
      <c r="M51" s="188"/>
      <c r="N51" s="189"/>
      <c r="O51" s="190"/>
      <c r="P51" s="184"/>
      <c r="Q51" s="190"/>
      <c r="R51" s="182"/>
      <c r="S51" s="182"/>
      <c r="T51" s="182"/>
      <c r="U51" s="182"/>
      <c r="V51" s="182"/>
      <c r="W51" s="182"/>
      <c r="X51" s="182"/>
      <c r="Y51" s="184"/>
      <c r="Z51" s="190"/>
      <c r="AA51" s="184"/>
    </row>
    <row r="52" spans="1:27" x14ac:dyDescent="0.25">
      <c r="A52" s="99" t="s">
        <v>916</v>
      </c>
      <c r="E52" s="196">
        <v>48</v>
      </c>
      <c r="F52" s="188"/>
      <c r="G52" s="188"/>
      <c r="H52" s="188"/>
      <c r="I52" s="188"/>
      <c r="J52" s="188"/>
      <c r="K52" s="188"/>
      <c r="L52" s="188"/>
      <c r="M52" s="188"/>
      <c r="N52" s="189"/>
      <c r="O52" s="190"/>
      <c r="P52" s="184"/>
      <c r="Q52" s="190"/>
      <c r="R52" s="182"/>
      <c r="S52" s="182"/>
      <c r="T52" s="182"/>
      <c r="U52" s="182"/>
      <c r="V52" s="182"/>
      <c r="W52" s="182"/>
      <c r="X52" s="182"/>
      <c r="Y52" s="184"/>
      <c r="Z52" s="190"/>
      <c r="AA52" s="184"/>
    </row>
    <row r="53" spans="1:27" x14ac:dyDescent="0.25">
      <c r="A53" s="99" t="s">
        <v>916</v>
      </c>
      <c r="E53" s="196">
        <v>49</v>
      </c>
      <c r="F53" s="188"/>
      <c r="G53" s="188"/>
      <c r="H53" s="188"/>
      <c r="I53" s="188"/>
      <c r="J53" s="188"/>
      <c r="K53" s="188"/>
      <c r="L53" s="188"/>
      <c r="M53" s="188"/>
      <c r="N53" s="189"/>
      <c r="O53" s="190"/>
      <c r="P53" s="184"/>
      <c r="Q53" s="190"/>
      <c r="R53" s="182"/>
      <c r="S53" s="182"/>
      <c r="T53" s="182"/>
      <c r="U53" s="182"/>
      <c r="V53" s="182"/>
      <c r="W53" s="182"/>
      <c r="X53" s="182"/>
      <c r="Y53" s="184"/>
      <c r="Z53" s="190"/>
      <c r="AA53" s="184"/>
    </row>
    <row r="54" spans="1:27" x14ac:dyDescent="0.25">
      <c r="A54" s="99" t="s">
        <v>916</v>
      </c>
      <c r="E54" s="196">
        <v>50</v>
      </c>
      <c r="F54" s="188"/>
      <c r="G54" s="188"/>
      <c r="H54" s="188"/>
      <c r="I54" s="188"/>
      <c r="J54" s="188"/>
      <c r="K54" s="188"/>
      <c r="L54" s="188"/>
      <c r="M54" s="188"/>
      <c r="N54" s="189"/>
      <c r="O54" s="190"/>
      <c r="P54" s="184"/>
      <c r="Q54" s="190"/>
      <c r="R54" s="182"/>
      <c r="S54" s="182"/>
      <c r="T54" s="182"/>
      <c r="U54" s="182"/>
      <c r="V54" s="182"/>
      <c r="W54" s="182"/>
      <c r="X54" s="182"/>
      <c r="Y54" s="184"/>
      <c r="Z54" s="190"/>
      <c r="AA54" s="184"/>
    </row>
    <row r="55" spans="1:27" x14ac:dyDescent="0.25">
      <c r="A55" s="99" t="s">
        <v>916</v>
      </c>
      <c r="E55" s="196">
        <v>51</v>
      </c>
      <c r="F55" s="188"/>
      <c r="G55" s="188"/>
      <c r="H55" s="188"/>
      <c r="I55" s="188"/>
      <c r="J55" s="188"/>
      <c r="K55" s="188"/>
      <c r="L55" s="188"/>
      <c r="M55" s="188"/>
      <c r="N55" s="189"/>
      <c r="O55" s="190"/>
      <c r="P55" s="184"/>
      <c r="Q55" s="190"/>
      <c r="R55" s="182"/>
      <c r="S55" s="182"/>
      <c r="T55" s="182"/>
      <c r="U55" s="182"/>
      <c r="V55" s="182"/>
      <c r="W55" s="182"/>
      <c r="X55" s="182"/>
      <c r="Y55" s="184"/>
      <c r="Z55" s="190"/>
      <c r="AA55" s="184"/>
    </row>
    <row r="56" spans="1:27" x14ac:dyDescent="0.25">
      <c r="A56" s="99" t="s">
        <v>916</v>
      </c>
      <c r="E56" s="196">
        <v>52</v>
      </c>
      <c r="F56" s="188"/>
      <c r="G56" s="188"/>
      <c r="H56" s="188"/>
      <c r="I56" s="188"/>
      <c r="J56" s="188"/>
      <c r="K56" s="188"/>
      <c r="L56" s="188"/>
      <c r="M56" s="188"/>
      <c r="N56" s="189"/>
      <c r="O56" s="190"/>
      <c r="P56" s="184"/>
      <c r="Q56" s="190"/>
      <c r="R56" s="182"/>
      <c r="S56" s="182"/>
      <c r="T56" s="182"/>
      <c r="U56" s="182"/>
      <c r="V56" s="182"/>
      <c r="W56" s="182"/>
      <c r="X56" s="182"/>
      <c r="Y56" s="184"/>
      <c r="Z56" s="190"/>
      <c r="AA56" s="184"/>
    </row>
    <row r="57" spans="1:27" x14ac:dyDescent="0.25">
      <c r="A57" s="99" t="s">
        <v>916</v>
      </c>
      <c r="E57" s="196">
        <v>53</v>
      </c>
      <c r="F57" s="188"/>
      <c r="G57" s="188"/>
      <c r="H57" s="188"/>
      <c r="I57" s="188"/>
      <c r="J57" s="188"/>
      <c r="K57" s="188"/>
      <c r="L57" s="188"/>
      <c r="M57" s="188"/>
      <c r="N57" s="189"/>
      <c r="O57" s="190"/>
      <c r="P57" s="184"/>
      <c r="Q57" s="190"/>
      <c r="R57" s="182"/>
      <c r="S57" s="182"/>
      <c r="T57" s="182"/>
      <c r="U57" s="182"/>
      <c r="V57" s="182"/>
      <c r="W57" s="182"/>
      <c r="X57" s="182"/>
      <c r="Y57" s="184"/>
      <c r="Z57" s="190"/>
      <c r="AA57" s="184"/>
    </row>
    <row r="58" spans="1:27" x14ac:dyDescent="0.25">
      <c r="A58" s="99" t="s">
        <v>916</v>
      </c>
      <c r="E58" s="196">
        <v>54</v>
      </c>
      <c r="F58" s="188"/>
      <c r="G58" s="188"/>
      <c r="H58" s="188"/>
      <c r="I58" s="188"/>
      <c r="J58" s="188"/>
      <c r="K58" s="188"/>
      <c r="L58" s="188"/>
      <c r="M58" s="188"/>
      <c r="N58" s="189"/>
      <c r="O58" s="190"/>
      <c r="P58" s="184"/>
      <c r="Q58" s="190"/>
      <c r="R58" s="182"/>
      <c r="S58" s="182"/>
      <c r="T58" s="182"/>
      <c r="U58" s="182"/>
      <c r="V58" s="182"/>
      <c r="W58" s="182"/>
      <c r="X58" s="182"/>
      <c r="Y58" s="184"/>
      <c r="Z58" s="190"/>
      <c r="AA58" s="184"/>
    </row>
    <row r="59" spans="1:27" x14ac:dyDescent="0.25">
      <c r="A59" s="99" t="s">
        <v>916</v>
      </c>
      <c r="E59" s="196">
        <v>55</v>
      </c>
      <c r="F59" s="188"/>
      <c r="G59" s="188"/>
      <c r="H59" s="188"/>
      <c r="I59" s="188"/>
      <c r="J59" s="188"/>
      <c r="K59" s="188"/>
      <c r="L59" s="188"/>
      <c r="M59" s="188"/>
      <c r="N59" s="189"/>
      <c r="O59" s="190"/>
      <c r="P59" s="184"/>
      <c r="Q59" s="190"/>
      <c r="R59" s="182"/>
      <c r="S59" s="182"/>
      <c r="T59" s="182"/>
      <c r="U59" s="182"/>
      <c r="V59" s="182"/>
      <c r="W59" s="182"/>
      <c r="X59" s="182"/>
      <c r="Y59" s="184"/>
      <c r="Z59" s="190"/>
      <c r="AA59" s="184"/>
    </row>
    <row r="60" spans="1:27" x14ac:dyDescent="0.25">
      <c r="A60" s="99" t="s">
        <v>916</v>
      </c>
      <c r="E60" s="196">
        <v>56</v>
      </c>
      <c r="F60" s="188"/>
      <c r="G60" s="188"/>
      <c r="H60" s="188"/>
      <c r="I60" s="188"/>
      <c r="J60" s="188"/>
      <c r="K60" s="188"/>
      <c r="L60" s="188"/>
      <c r="M60" s="188"/>
      <c r="N60" s="189"/>
      <c r="O60" s="190"/>
      <c r="P60" s="184"/>
      <c r="Q60" s="190"/>
      <c r="R60" s="182"/>
      <c r="S60" s="182"/>
      <c r="T60" s="182"/>
      <c r="U60" s="182"/>
      <c r="V60" s="182"/>
      <c r="W60" s="182"/>
      <c r="X60" s="182"/>
      <c r="Y60" s="184"/>
      <c r="Z60" s="190"/>
      <c r="AA60" s="184"/>
    </row>
    <row r="61" spans="1:27" x14ac:dyDescent="0.25">
      <c r="A61" s="99" t="s">
        <v>916</v>
      </c>
      <c r="E61" s="196">
        <v>57</v>
      </c>
      <c r="F61" s="188"/>
      <c r="G61" s="188"/>
      <c r="H61" s="188"/>
      <c r="I61" s="188"/>
      <c r="J61" s="188"/>
      <c r="K61" s="188"/>
      <c r="L61" s="188"/>
      <c r="M61" s="188"/>
      <c r="N61" s="189"/>
      <c r="O61" s="190"/>
      <c r="P61" s="184"/>
      <c r="Q61" s="190"/>
      <c r="R61" s="182"/>
      <c r="S61" s="182"/>
      <c r="T61" s="182"/>
      <c r="U61" s="182"/>
      <c r="V61" s="182"/>
      <c r="W61" s="182"/>
      <c r="X61" s="182"/>
      <c r="Y61" s="184"/>
      <c r="Z61" s="190"/>
      <c r="AA61" s="184"/>
    </row>
    <row r="62" spans="1:27" x14ac:dyDescent="0.25">
      <c r="A62" s="99" t="s">
        <v>916</v>
      </c>
      <c r="E62" s="196">
        <v>58</v>
      </c>
      <c r="F62" s="188"/>
      <c r="G62" s="188"/>
      <c r="H62" s="188"/>
      <c r="I62" s="188"/>
      <c r="J62" s="188"/>
      <c r="K62" s="188"/>
      <c r="L62" s="188"/>
      <c r="M62" s="188"/>
      <c r="N62" s="189"/>
      <c r="O62" s="190"/>
      <c r="P62" s="184"/>
      <c r="Q62" s="190"/>
      <c r="R62" s="182"/>
      <c r="S62" s="182"/>
      <c r="T62" s="182"/>
      <c r="U62" s="182"/>
      <c r="V62" s="182"/>
      <c r="W62" s="182"/>
      <c r="X62" s="182"/>
      <c r="Y62" s="184"/>
      <c r="Z62" s="190"/>
      <c r="AA62" s="184"/>
    </row>
    <row r="63" spans="1:27" x14ac:dyDescent="0.25">
      <c r="A63" s="99" t="s">
        <v>916</v>
      </c>
      <c r="E63" s="196">
        <v>59</v>
      </c>
      <c r="F63" s="188"/>
      <c r="G63" s="188"/>
      <c r="H63" s="188"/>
      <c r="I63" s="188"/>
      <c r="J63" s="188"/>
      <c r="K63" s="188"/>
      <c r="L63" s="188"/>
      <c r="M63" s="188"/>
      <c r="N63" s="189"/>
      <c r="O63" s="190"/>
      <c r="P63" s="184"/>
      <c r="Q63" s="190"/>
      <c r="R63" s="182"/>
      <c r="S63" s="182"/>
      <c r="T63" s="182"/>
      <c r="U63" s="182"/>
      <c r="V63" s="182"/>
      <c r="W63" s="182"/>
      <c r="X63" s="182"/>
      <c r="Y63" s="184"/>
      <c r="Z63" s="190"/>
      <c r="AA63" s="184"/>
    </row>
    <row r="64" spans="1:27" x14ac:dyDescent="0.25">
      <c r="A64" s="99" t="s">
        <v>916</v>
      </c>
      <c r="E64" s="196">
        <v>60</v>
      </c>
      <c r="F64" s="188"/>
      <c r="G64" s="188"/>
      <c r="H64" s="188"/>
      <c r="I64" s="188"/>
      <c r="J64" s="188"/>
      <c r="K64" s="188"/>
      <c r="L64" s="188"/>
      <c r="M64" s="188"/>
      <c r="N64" s="189"/>
      <c r="O64" s="190"/>
      <c r="P64" s="184"/>
      <c r="Q64" s="190"/>
      <c r="R64" s="182"/>
      <c r="S64" s="182"/>
      <c r="T64" s="182"/>
      <c r="U64" s="182"/>
      <c r="V64" s="182"/>
      <c r="W64" s="182"/>
      <c r="X64" s="182"/>
      <c r="Y64" s="184"/>
      <c r="Z64" s="190"/>
      <c r="AA64" s="184"/>
    </row>
    <row r="65" spans="1:27" x14ac:dyDescent="0.25">
      <c r="A65" s="99" t="s">
        <v>916</v>
      </c>
      <c r="E65" s="196">
        <v>61</v>
      </c>
      <c r="F65" s="188"/>
      <c r="G65" s="188"/>
      <c r="H65" s="188"/>
      <c r="I65" s="188"/>
      <c r="J65" s="188"/>
      <c r="K65" s="188"/>
      <c r="L65" s="188"/>
      <c r="M65" s="188"/>
      <c r="N65" s="189"/>
      <c r="O65" s="190"/>
      <c r="P65" s="184"/>
      <c r="Q65" s="190"/>
      <c r="R65" s="182"/>
      <c r="S65" s="182"/>
      <c r="T65" s="182"/>
      <c r="U65" s="182"/>
      <c r="V65" s="182"/>
      <c r="W65" s="182"/>
      <c r="X65" s="182"/>
      <c r="Y65" s="184"/>
      <c r="Z65" s="190"/>
      <c r="AA65" s="184"/>
    </row>
    <row r="66" spans="1:27" x14ac:dyDescent="0.25">
      <c r="A66" s="99" t="s">
        <v>916</v>
      </c>
      <c r="E66" s="196">
        <v>62</v>
      </c>
      <c r="F66" s="188"/>
      <c r="G66" s="188"/>
      <c r="H66" s="188"/>
      <c r="I66" s="188"/>
      <c r="J66" s="188"/>
      <c r="K66" s="188"/>
      <c r="L66" s="188"/>
      <c r="M66" s="188"/>
      <c r="N66" s="189"/>
      <c r="O66" s="190"/>
      <c r="P66" s="184"/>
      <c r="Q66" s="190"/>
      <c r="R66" s="182"/>
      <c r="S66" s="182"/>
      <c r="T66" s="182"/>
      <c r="U66" s="182"/>
      <c r="V66" s="182"/>
      <c r="W66" s="182"/>
      <c r="X66" s="182"/>
      <c r="Y66" s="184"/>
      <c r="Z66" s="190"/>
      <c r="AA66" s="184"/>
    </row>
    <row r="67" spans="1:27" x14ac:dyDescent="0.25">
      <c r="A67" s="99" t="s">
        <v>916</v>
      </c>
      <c r="E67" s="196">
        <v>63</v>
      </c>
      <c r="F67" s="188"/>
      <c r="G67" s="188"/>
      <c r="H67" s="188"/>
      <c r="I67" s="188"/>
      <c r="J67" s="188"/>
      <c r="K67" s="188"/>
      <c r="L67" s="188"/>
      <c r="M67" s="188"/>
      <c r="N67" s="189"/>
      <c r="O67" s="190"/>
      <c r="P67" s="184"/>
      <c r="Q67" s="190"/>
      <c r="R67" s="182"/>
      <c r="S67" s="182"/>
      <c r="T67" s="182"/>
      <c r="U67" s="182"/>
      <c r="V67" s="182"/>
      <c r="W67" s="182"/>
      <c r="X67" s="182"/>
      <c r="Y67" s="184"/>
      <c r="Z67" s="190"/>
      <c r="AA67" s="184"/>
    </row>
    <row r="68" spans="1:27" x14ac:dyDescent="0.25">
      <c r="A68" s="99" t="s">
        <v>916</v>
      </c>
      <c r="E68" s="196">
        <v>64</v>
      </c>
      <c r="F68" s="188"/>
      <c r="G68" s="188"/>
      <c r="H68" s="188"/>
      <c r="I68" s="188"/>
      <c r="J68" s="188"/>
      <c r="K68" s="188"/>
      <c r="L68" s="188"/>
      <c r="M68" s="188"/>
      <c r="N68" s="189"/>
      <c r="O68" s="190"/>
      <c r="P68" s="184"/>
      <c r="Q68" s="190"/>
      <c r="R68" s="182"/>
      <c r="S68" s="182"/>
      <c r="T68" s="182"/>
      <c r="U68" s="182"/>
      <c r="V68" s="182"/>
      <c r="W68" s="182"/>
      <c r="X68" s="182"/>
      <c r="Y68" s="184"/>
      <c r="Z68" s="190"/>
      <c r="AA68" s="184"/>
    </row>
    <row r="69" spans="1:27" x14ac:dyDescent="0.25">
      <c r="A69" s="99" t="s">
        <v>916</v>
      </c>
      <c r="E69" s="196">
        <v>65</v>
      </c>
      <c r="F69" s="188"/>
      <c r="G69" s="188"/>
      <c r="H69" s="188"/>
      <c r="I69" s="188"/>
      <c r="J69" s="188"/>
      <c r="K69" s="188"/>
      <c r="L69" s="188"/>
      <c r="M69" s="188"/>
      <c r="N69" s="189"/>
      <c r="O69" s="190"/>
      <c r="P69" s="184"/>
      <c r="Q69" s="190"/>
      <c r="R69" s="182"/>
      <c r="S69" s="182"/>
      <c r="T69" s="182"/>
      <c r="U69" s="182"/>
      <c r="V69" s="182"/>
      <c r="W69" s="182"/>
      <c r="X69" s="182"/>
      <c r="Y69" s="184"/>
      <c r="Z69" s="190"/>
      <c r="AA69" s="184"/>
    </row>
    <row r="70" spans="1:27" x14ac:dyDescent="0.25">
      <c r="A70" s="99" t="s">
        <v>916</v>
      </c>
      <c r="E70" s="196">
        <v>66</v>
      </c>
      <c r="F70" s="188"/>
      <c r="G70" s="188"/>
      <c r="H70" s="188"/>
      <c r="I70" s="188"/>
      <c r="J70" s="188"/>
      <c r="K70" s="188"/>
      <c r="L70" s="188"/>
      <c r="M70" s="188"/>
      <c r="N70" s="189"/>
      <c r="O70" s="190"/>
      <c r="P70" s="184"/>
      <c r="Q70" s="190"/>
      <c r="R70" s="182"/>
      <c r="S70" s="182"/>
      <c r="T70" s="182"/>
      <c r="U70" s="182"/>
      <c r="V70" s="182"/>
      <c r="W70" s="182"/>
      <c r="X70" s="182"/>
      <c r="Y70" s="184"/>
      <c r="Z70" s="190"/>
      <c r="AA70" s="184"/>
    </row>
    <row r="71" spans="1:27" x14ac:dyDescent="0.25">
      <c r="A71" s="99" t="s">
        <v>916</v>
      </c>
      <c r="E71" s="196">
        <v>67</v>
      </c>
      <c r="F71" s="188"/>
      <c r="G71" s="188"/>
      <c r="H71" s="188"/>
      <c r="I71" s="188"/>
      <c r="J71" s="188"/>
      <c r="K71" s="188"/>
      <c r="L71" s="188"/>
      <c r="M71" s="188"/>
      <c r="N71" s="189"/>
      <c r="O71" s="190"/>
      <c r="P71" s="184"/>
      <c r="Q71" s="190"/>
      <c r="R71" s="182"/>
      <c r="S71" s="182"/>
      <c r="T71" s="182"/>
      <c r="U71" s="182"/>
      <c r="V71" s="182"/>
      <c r="W71" s="182"/>
      <c r="X71" s="182"/>
      <c r="Y71" s="184"/>
      <c r="Z71" s="190"/>
      <c r="AA71" s="184"/>
    </row>
    <row r="72" spans="1:27" x14ac:dyDescent="0.25">
      <c r="A72" s="99" t="s">
        <v>916</v>
      </c>
      <c r="E72" s="196">
        <v>68</v>
      </c>
      <c r="F72" s="188"/>
      <c r="G72" s="188"/>
      <c r="H72" s="188"/>
      <c r="I72" s="188"/>
      <c r="J72" s="188"/>
      <c r="K72" s="188"/>
      <c r="L72" s="188"/>
      <c r="M72" s="188"/>
      <c r="N72" s="189"/>
      <c r="O72" s="190"/>
      <c r="P72" s="184"/>
      <c r="Q72" s="190"/>
      <c r="R72" s="182"/>
      <c r="S72" s="182"/>
      <c r="T72" s="182"/>
      <c r="U72" s="182"/>
      <c r="V72" s="182"/>
      <c r="W72" s="182"/>
      <c r="X72" s="182"/>
      <c r="Y72" s="184"/>
      <c r="Z72" s="190"/>
      <c r="AA72" s="184"/>
    </row>
    <row r="73" spans="1:27" x14ac:dyDescent="0.25">
      <c r="A73" s="99" t="s">
        <v>916</v>
      </c>
      <c r="E73" s="196">
        <v>69</v>
      </c>
      <c r="F73" s="188"/>
      <c r="G73" s="188"/>
      <c r="H73" s="188"/>
      <c r="I73" s="188"/>
      <c r="J73" s="188"/>
      <c r="K73" s="188"/>
      <c r="L73" s="188"/>
      <c r="M73" s="188"/>
      <c r="N73" s="189"/>
      <c r="O73" s="190"/>
      <c r="P73" s="184"/>
      <c r="Q73" s="190"/>
      <c r="R73" s="182"/>
      <c r="S73" s="182"/>
      <c r="T73" s="182"/>
      <c r="U73" s="182"/>
      <c r="V73" s="182"/>
      <c r="W73" s="182"/>
      <c r="X73" s="182"/>
      <c r="Y73" s="184"/>
      <c r="Z73" s="190"/>
      <c r="AA73" s="184"/>
    </row>
    <row r="74" spans="1:27" x14ac:dyDescent="0.25">
      <c r="A74" s="99" t="s">
        <v>916</v>
      </c>
      <c r="E74" s="196">
        <v>70</v>
      </c>
      <c r="F74" s="188"/>
      <c r="G74" s="188"/>
      <c r="H74" s="188"/>
      <c r="I74" s="188"/>
      <c r="J74" s="188"/>
      <c r="K74" s="188"/>
      <c r="L74" s="188"/>
      <c r="M74" s="188"/>
      <c r="N74" s="189"/>
      <c r="O74" s="190"/>
      <c r="P74" s="184"/>
      <c r="Q74" s="190"/>
      <c r="R74" s="182"/>
      <c r="S74" s="182"/>
      <c r="T74" s="182"/>
      <c r="U74" s="182"/>
      <c r="V74" s="182"/>
      <c r="W74" s="182"/>
      <c r="X74" s="182"/>
      <c r="Y74" s="184"/>
      <c r="Z74" s="190"/>
      <c r="AA74" s="184"/>
    </row>
    <row r="75" spans="1:27" x14ac:dyDescent="0.25">
      <c r="A75" s="99" t="s">
        <v>916</v>
      </c>
      <c r="E75" s="196">
        <v>71</v>
      </c>
      <c r="F75" s="188"/>
      <c r="G75" s="188"/>
      <c r="H75" s="188"/>
      <c r="I75" s="188"/>
      <c r="J75" s="188"/>
      <c r="K75" s="188"/>
      <c r="L75" s="188"/>
      <c r="M75" s="188"/>
      <c r="N75" s="189"/>
      <c r="O75" s="190"/>
      <c r="P75" s="184"/>
      <c r="Q75" s="190"/>
      <c r="R75" s="182"/>
      <c r="S75" s="182"/>
      <c r="T75" s="182"/>
      <c r="U75" s="182"/>
      <c r="V75" s="182"/>
      <c r="W75" s="182"/>
      <c r="X75" s="182"/>
      <c r="Y75" s="184"/>
      <c r="Z75" s="190"/>
      <c r="AA75" s="184"/>
    </row>
    <row r="76" spans="1:27" x14ac:dyDescent="0.25">
      <c r="A76" s="99" t="s">
        <v>916</v>
      </c>
      <c r="E76" s="196">
        <v>72</v>
      </c>
      <c r="F76" s="188"/>
      <c r="G76" s="188"/>
      <c r="H76" s="188"/>
      <c r="I76" s="188"/>
      <c r="J76" s="188"/>
      <c r="K76" s="188"/>
      <c r="L76" s="188"/>
      <c r="M76" s="188"/>
      <c r="N76" s="189"/>
      <c r="O76" s="190"/>
      <c r="P76" s="184"/>
      <c r="Q76" s="190"/>
      <c r="R76" s="182"/>
      <c r="S76" s="182"/>
      <c r="T76" s="182"/>
      <c r="U76" s="182"/>
      <c r="V76" s="182"/>
      <c r="W76" s="182"/>
      <c r="X76" s="182"/>
      <c r="Y76" s="184"/>
      <c r="Z76" s="190"/>
      <c r="AA76" s="184"/>
    </row>
    <row r="77" spans="1:27" x14ac:dyDescent="0.25">
      <c r="A77" s="99" t="s">
        <v>916</v>
      </c>
      <c r="E77" s="196">
        <v>73</v>
      </c>
      <c r="F77" s="188"/>
      <c r="G77" s="188"/>
      <c r="H77" s="188"/>
      <c r="I77" s="188"/>
      <c r="J77" s="188"/>
      <c r="K77" s="188"/>
      <c r="L77" s="188"/>
      <c r="M77" s="188"/>
      <c r="N77" s="189"/>
      <c r="O77" s="190"/>
      <c r="P77" s="184"/>
      <c r="Q77" s="190"/>
      <c r="R77" s="182"/>
      <c r="S77" s="182"/>
      <c r="T77" s="182"/>
      <c r="U77" s="182"/>
      <c r="V77" s="182"/>
      <c r="W77" s="182"/>
      <c r="X77" s="182"/>
      <c r="Y77" s="184"/>
      <c r="Z77" s="190"/>
      <c r="AA77" s="184"/>
    </row>
    <row r="78" spans="1:27" x14ac:dyDescent="0.25">
      <c r="A78" s="99" t="s">
        <v>916</v>
      </c>
      <c r="E78" s="196">
        <v>74</v>
      </c>
      <c r="F78" s="188"/>
      <c r="G78" s="188"/>
      <c r="H78" s="188"/>
      <c r="I78" s="188"/>
      <c r="J78" s="188"/>
      <c r="K78" s="188"/>
      <c r="L78" s="188"/>
      <c r="M78" s="188"/>
      <c r="N78" s="189"/>
      <c r="O78" s="190"/>
      <c r="P78" s="184"/>
      <c r="Q78" s="190"/>
      <c r="R78" s="182"/>
      <c r="S78" s="182"/>
      <c r="T78" s="182"/>
      <c r="U78" s="182"/>
      <c r="V78" s="182"/>
      <c r="W78" s="182"/>
      <c r="X78" s="182"/>
      <c r="Y78" s="184"/>
      <c r="Z78" s="190"/>
      <c r="AA78" s="184"/>
    </row>
    <row r="79" spans="1:27" x14ac:dyDescent="0.25">
      <c r="A79" s="99" t="s">
        <v>916</v>
      </c>
      <c r="E79" s="196">
        <v>75</v>
      </c>
      <c r="F79" s="188"/>
      <c r="G79" s="188"/>
      <c r="H79" s="188"/>
      <c r="I79" s="188"/>
      <c r="J79" s="188"/>
      <c r="K79" s="188"/>
      <c r="L79" s="188"/>
      <c r="M79" s="188"/>
      <c r="N79" s="189"/>
      <c r="O79" s="190"/>
      <c r="P79" s="184"/>
      <c r="Q79" s="190"/>
      <c r="R79" s="182"/>
      <c r="S79" s="182"/>
      <c r="T79" s="182"/>
      <c r="U79" s="182"/>
      <c r="V79" s="182"/>
      <c r="W79" s="182"/>
      <c r="X79" s="182"/>
      <c r="Y79" s="184"/>
      <c r="Z79" s="190"/>
      <c r="AA79" s="184"/>
    </row>
    <row r="80" spans="1:27" x14ac:dyDescent="0.25">
      <c r="A80" s="99" t="s">
        <v>916</v>
      </c>
      <c r="E80" s="196">
        <v>76</v>
      </c>
      <c r="F80" s="188"/>
      <c r="G80" s="188"/>
      <c r="H80" s="188"/>
      <c r="I80" s="188"/>
      <c r="J80" s="188"/>
      <c r="K80" s="188"/>
      <c r="L80" s="188"/>
      <c r="M80" s="188"/>
      <c r="N80" s="189"/>
      <c r="O80" s="190"/>
      <c r="P80" s="184"/>
      <c r="Q80" s="190"/>
      <c r="R80" s="182"/>
      <c r="S80" s="182"/>
      <c r="T80" s="182"/>
      <c r="U80" s="182"/>
      <c r="V80" s="182"/>
      <c r="W80" s="182"/>
      <c r="X80" s="182"/>
      <c r="Y80" s="184"/>
      <c r="Z80" s="190"/>
      <c r="AA80" s="184"/>
    </row>
    <row r="81" spans="1:27" x14ac:dyDescent="0.25">
      <c r="A81" s="99" t="s">
        <v>916</v>
      </c>
      <c r="E81" s="196">
        <v>77</v>
      </c>
      <c r="F81" s="188"/>
      <c r="G81" s="188"/>
      <c r="H81" s="188"/>
      <c r="I81" s="188"/>
      <c r="J81" s="188"/>
      <c r="K81" s="188"/>
      <c r="L81" s="188"/>
      <c r="M81" s="188"/>
      <c r="N81" s="189"/>
      <c r="O81" s="190"/>
      <c r="P81" s="184"/>
      <c r="Q81" s="190"/>
      <c r="R81" s="182"/>
      <c r="S81" s="182"/>
      <c r="T81" s="182"/>
      <c r="U81" s="182"/>
      <c r="V81" s="182"/>
      <c r="W81" s="182"/>
      <c r="X81" s="182"/>
      <c r="Y81" s="184"/>
      <c r="Z81" s="190"/>
      <c r="AA81" s="184"/>
    </row>
    <row r="82" spans="1:27" x14ac:dyDescent="0.25">
      <c r="A82" s="99" t="s">
        <v>916</v>
      </c>
      <c r="E82" s="196">
        <v>78</v>
      </c>
      <c r="F82" s="188"/>
      <c r="G82" s="188"/>
      <c r="H82" s="188"/>
      <c r="I82" s="188"/>
      <c r="J82" s="188"/>
      <c r="K82" s="188"/>
      <c r="L82" s="188"/>
      <c r="M82" s="188"/>
      <c r="N82" s="189"/>
      <c r="O82" s="190"/>
      <c r="P82" s="184"/>
      <c r="Q82" s="190"/>
      <c r="R82" s="182"/>
      <c r="S82" s="182"/>
      <c r="T82" s="182"/>
      <c r="U82" s="182"/>
      <c r="V82" s="182"/>
      <c r="W82" s="182"/>
      <c r="X82" s="182"/>
      <c r="Y82" s="184"/>
      <c r="Z82" s="190"/>
      <c r="AA82" s="184"/>
    </row>
    <row r="83" spans="1:27" x14ac:dyDescent="0.25">
      <c r="A83" s="99" t="s">
        <v>916</v>
      </c>
      <c r="E83" s="196">
        <v>79</v>
      </c>
      <c r="F83" s="188"/>
      <c r="G83" s="188"/>
      <c r="H83" s="188"/>
      <c r="I83" s="188"/>
      <c r="J83" s="188"/>
      <c r="K83" s="188"/>
      <c r="L83" s="188"/>
      <c r="M83" s="188"/>
      <c r="N83" s="189"/>
      <c r="O83" s="190"/>
      <c r="P83" s="184"/>
      <c r="Q83" s="190"/>
      <c r="R83" s="182"/>
      <c r="S83" s="182"/>
      <c r="T83" s="182"/>
      <c r="U83" s="182"/>
      <c r="V83" s="182"/>
      <c r="W83" s="182"/>
      <c r="X83" s="182"/>
      <c r="Y83" s="184"/>
      <c r="Z83" s="190"/>
      <c r="AA83" s="184"/>
    </row>
    <row r="84" spans="1:27" x14ac:dyDescent="0.25">
      <c r="A84" s="99" t="s">
        <v>916</v>
      </c>
      <c r="E84" s="196">
        <v>80</v>
      </c>
      <c r="F84" s="188"/>
      <c r="G84" s="188"/>
      <c r="H84" s="188"/>
      <c r="I84" s="188"/>
      <c r="J84" s="188"/>
      <c r="K84" s="188"/>
      <c r="L84" s="188"/>
      <c r="M84" s="188"/>
      <c r="N84" s="189"/>
      <c r="O84" s="190"/>
      <c r="P84" s="184"/>
      <c r="Q84" s="190"/>
      <c r="R84" s="182"/>
      <c r="S84" s="182"/>
      <c r="T84" s="182"/>
      <c r="U84" s="182"/>
      <c r="V84" s="182"/>
      <c r="W84" s="182"/>
      <c r="X84" s="182"/>
      <c r="Y84" s="184"/>
      <c r="Z84" s="190"/>
      <c r="AA84" s="184"/>
    </row>
    <row r="85" spans="1:27" x14ac:dyDescent="0.25">
      <c r="A85" s="99" t="s">
        <v>916</v>
      </c>
      <c r="E85" s="196">
        <v>81</v>
      </c>
      <c r="F85" s="188"/>
      <c r="G85" s="188"/>
      <c r="H85" s="188"/>
      <c r="I85" s="188"/>
      <c r="J85" s="188"/>
      <c r="K85" s="188"/>
      <c r="L85" s="188"/>
      <c r="M85" s="188"/>
      <c r="N85" s="189"/>
      <c r="O85" s="190"/>
      <c r="P85" s="184"/>
      <c r="Q85" s="190"/>
      <c r="R85" s="182"/>
      <c r="S85" s="182"/>
      <c r="T85" s="182"/>
      <c r="U85" s="182"/>
      <c r="V85" s="182"/>
      <c r="W85" s="182"/>
      <c r="X85" s="182"/>
      <c r="Y85" s="184"/>
      <c r="Z85" s="190"/>
      <c r="AA85" s="184"/>
    </row>
    <row r="86" spans="1:27" x14ac:dyDescent="0.25">
      <c r="A86" s="99" t="s">
        <v>916</v>
      </c>
      <c r="E86" s="196">
        <v>82</v>
      </c>
      <c r="F86" s="188"/>
      <c r="G86" s="188"/>
      <c r="H86" s="188"/>
      <c r="I86" s="188"/>
      <c r="J86" s="188"/>
      <c r="K86" s="188"/>
      <c r="L86" s="188"/>
      <c r="M86" s="188"/>
      <c r="N86" s="189"/>
      <c r="O86" s="190"/>
      <c r="P86" s="184"/>
      <c r="Q86" s="190"/>
      <c r="R86" s="182"/>
      <c r="S86" s="182"/>
      <c r="T86" s="182"/>
      <c r="U86" s="182"/>
      <c r="V86" s="182"/>
      <c r="W86" s="182"/>
      <c r="X86" s="182"/>
      <c r="Y86" s="184"/>
      <c r="Z86" s="190"/>
      <c r="AA86" s="184"/>
    </row>
    <row r="87" spans="1:27" x14ac:dyDescent="0.25">
      <c r="A87" s="99" t="s">
        <v>916</v>
      </c>
      <c r="E87" s="196">
        <v>83</v>
      </c>
      <c r="F87" s="188"/>
      <c r="G87" s="188"/>
      <c r="H87" s="188"/>
      <c r="I87" s="188"/>
      <c r="J87" s="188"/>
      <c r="K87" s="188"/>
      <c r="L87" s="188"/>
      <c r="M87" s="188"/>
      <c r="N87" s="189"/>
      <c r="O87" s="190"/>
      <c r="P87" s="184"/>
      <c r="Q87" s="190"/>
      <c r="R87" s="182"/>
      <c r="S87" s="182"/>
      <c r="T87" s="182"/>
      <c r="U87" s="182"/>
      <c r="V87" s="182"/>
      <c r="W87" s="182"/>
      <c r="X87" s="182"/>
      <c r="Y87" s="184"/>
      <c r="Z87" s="190"/>
      <c r="AA87" s="184"/>
    </row>
    <row r="88" spans="1:27" x14ac:dyDescent="0.25">
      <c r="A88" s="99" t="s">
        <v>916</v>
      </c>
      <c r="E88" s="196">
        <v>84</v>
      </c>
      <c r="F88" s="188"/>
      <c r="G88" s="188"/>
      <c r="H88" s="188"/>
      <c r="I88" s="188"/>
      <c r="J88" s="188"/>
      <c r="K88" s="188"/>
      <c r="L88" s="188"/>
      <c r="M88" s="188"/>
      <c r="N88" s="189"/>
      <c r="O88" s="190"/>
      <c r="P88" s="184"/>
      <c r="Q88" s="190"/>
      <c r="R88" s="182"/>
      <c r="S88" s="182"/>
      <c r="T88" s="182"/>
      <c r="U88" s="182"/>
      <c r="V88" s="182"/>
      <c r="W88" s="182"/>
      <c r="X88" s="182"/>
      <c r="Y88" s="184"/>
      <c r="Z88" s="190"/>
      <c r="AA88" s="184"/>
    </row>
    <row r="89" spans="1:27" x14ac:dyDescent="0.25">
      <c r="A89" s="99" t="s">
        <v>916</v>
      </c>
      <c r="E89" s="196">
        <v>85</v>
      </c>
      <c r="F89" s="188"/>
      <c r="G89" s="188"/>
      <c r="H89" s="188"/>
      <c r="I89" s="188"/>
      <c r="J89" s="188"/>
      <c r="K89" s="188"/>
      <c r="L89" s="188"/>
      <c r="M89" s="188"/>
      <c r="N89" s="189"/>
      <c r="O89" s="190"/>
      <c r="P89" s="184"/>
      <c r="Q89" s="190"/>
      <c r="R89" s="182"/>
      <c r="S89" s="182"/>
      <c r="T89" s="182"/>
      <c r="U89" s="182"/>
      <c r="V89" s="182"/>
      <c r="W89" s="182"/>
      <c r="X89" s="182"/>
      <c r="Y89" s="184"/>
      <c r="Z89" s="190"/>
      <c r="AA89" s="184"/>
    </row>
    <row r="90" spans="1:27" x14ac:dyDescent="0.25">
      <c r="A90" s="99" t="s">
        <v>916</v>
      </c>
      <c r="E90" s="196">
        <v>86</v>
      </c>
      <c r="F90" s="188"/>
      <c r="G90" s="188"/>
      <c r="H90" s="188"/>
      <c r="I90" s="188"/>
      <c r="J90" s="188"/>
      <c r="K90" s="188"/>
      <c r="L90" s="188"/>
      <c r="M90" s="188"/>
      <c r="N90" s="189"/>
      <c r="O90" s="190"/>
      <c r="P90" s="184"/>
      <c r="Q90" s="190"/>
      <c r="R90" s="182"/>
      <c r="S90" s="182"/>
      <c r="T90" s="182"/>
      <c r="U90" s="182"/>
      <c r="V90" s="182"/>
      <c r="W90" s="182"/>
      <c r="X90" s="182"/>
      <c r="Y90" s="184"/>
      <c r="Z90" s="190"/>
      <c r="AA90" s="184"/>
    </row>
    <row r="91" spans="1:27" x14ac:dyDescent="0.25">
      <c r="A91" s="99" t="s">
        <v>916</v>
      </c>
      <c r="E91" s="196">
        <v>87</v>
      </c>
      <c r="F91" s="188"/>
      <c r="G91" s="188"/>
      <c r="H91" s="188"/>
      <c r="I91" s="188"/>
      <c r="J91" s="188"/>
      <c r="K91" s="188"/>
      <c r="L91" s="188"/>
      <c r="M91" s="188"/>
      <c r="N91" s="189"/>
      <c r="O91" s="190"/>
      <c r="P91" s="184"/>
      <c r="Q91" s="190"/>
      <c r="R91" s="182"/>
      <c r="S91" s="182"/>
      <c r="T91" s="182"/>
      <c r="U91" s="182"/>
      <c r="V91" s="182"/>
      <c r="W91" s="182"/>
      <c r="X91" s="182"/>
      <c r="Y91" s="184"/>
      <c r="Z91" s="190"/>
      <c r="AA91" s="184"/>
    </row>
    <row r="92" spans="1:27" x14ac:dyDescent="0.25">
      <c r="A92" s="99" t="s">
        <v>916</v>
      </c>
      <c r="E92" s="196">
        <v>88</v>
      </c>
      <c r="F92" s="188"/>
      <c r="G92" s="188"/>
      <c r="H92" s="188"/>
      <c r="I92" s="188"/>
      <c r="J92" s="188"/>
      <c r="K92" s="188"/>
      <c r="L92" s="188"/>
      <c r="M92" s="188"/>
      <c r="N92" s="189"/>
      <c r="O92" s="190"/>
      <c r="P92" s="184"/>
      <c r="Q92" s="190"/>
      <c r="R92" s="182"/>
      <c r="S92" s="182"/>
      <c r="T92" s="182"/>
      <c r="U92" s="182"/>
      <c r="V92" s="182"/>
      <c r="W92" s="182"/>
      <c r="X92" s="182"/>
      <c r="Y92" s="184"/>
      <c r="Z92" s="190"/>
      <c r="AA92" s="184"/>
    </row>
    <row r="93" spans="1:27" x14ac:dyDescent="0.25">
      <c r="A93" s="99" t="s">
        <v>916</v>
      </c>
      <c r="E93" s="196">
        <v>89</v>
      </c>
      <c r="F93" s="188"/>
      <c r="G93" s="188"/>
      <c r="H93" s="188"/>
      <c r="I93" s="188"/>
      <c r="J93" s="188"/>
      <c r="K93" s="188"/>
      <c r="L93" s="188"/>
      <c r="M93" s="188"/>
      <c r="N93" s="189"/>
      <c r="O93" s="190"/>
      <c r="P93" s="184"/>
      <c r="Q93" s="190"/>
      <c r="R93" s="182"/>
      <c r="S93" s="182"/>
      <c r="T93" s="182"/>
      <c r="U93" s="182"/>
      <c r="V93" s="182"/>
      <c r="W93" s="182"/>
      <c r="X93" s="182"/>
      <c r="Y93" s="184"/>
      <c r="Z93" s="190"/>
      <c r="AA93" s="184"/>
    </row>
    <row r="94" spans="1:27" x14ac:dyDescent="0.25">
      <c r="A94" s="99" t="s">
        <v>916</v>
      </c>
      <c r="E94" s="196">
        <v>90</v>
      </c>
      <c r="F94" s="188"/>
      <c r="G94" s="188"/>
      <c r="H94" s="188"/>
      <c r="I94" s="188"/>
      <c r="J94" s="188"/>
      <c r="K94" s="188"/>
      <c r="L94" s="188"/>
      <c r="M94" s="188"/>
      <c r="N94" s="189"/>
      <c r="O94" s="190"/>
      <c r="P94" s="184"/>
      <c r="Q94" s="190"/>
      <c r="R94" s="182"/>
      <c r="S94" s="182"/>
      <c r="T94" s="182"/>
      <c r="U94" s="182"/>
      <c r="V94" s="182"/>
      <c r="W94" s="182"/>
      <c r="X94" s="182"/>
      <c r="Y94" s="184"/>
      <c r="Z94" s="190"/>
      <c r="AA94" s="184"/>
    </row>
    <row r="95" spans="1:27" x14ac:dyDescent="0.25">
      <c r="A95" s="99" t="s">
        <v>916</v>
      </c>
      <c r="E95" s="196">
        <v>91</v>
      </c>
      <c r="F95" s="188"/>
      <c r="G95" s="188"/>
      <c r="H95" s="188"/>
      <c r="I95" s="188"/>
      <c r="J95" s="188"/>
      <c r="K95" s="188"/>
      <c r="L95" s="188"/>
      <c r="M95" s="188"/>
      <c r="N95" s="189"/>
      <c r="O95" s="190"/>
      <c r="P95" s="184"/>
      <c r="Q95" s="190"/>
      <c r="R95" s="182"/>
      <c r="S95" s="182"/>
      <c r="T95" s="182"/>
      <c r="U95" s="182"/>
      <c r="V95" s="182"/>
      <c r="W95" s="182"/>
      <c r="X95" s="182"/>
      <c r="Y95" s="184"/>
      <c r="Z95" s="190"/>
      <c r="AA95" s="184"/>
    </row>
    <row r="96" spans="1:27" x14ac:dyDescent="0.25">
      <c r="A96" s="99" t="s">
        <v>916</v>
      </c>
      <c r="E96" s="196">
        <v>92</v>
      </c>
      <c r="F96" s="188"/>
      <c r="G96" s="188"/>
      <c r="H96" s="188"/>
      <c r="I96" s="188"/>
      <c r="J96" s="188"/>
      <c r="K96" s="188"/>
      <c r="L96" s="188"/>
      <c r="M96" s="188"/>
      <c r="N96" s="189"/>
      <c r="O96" s="190"/>
      <c r="P96" s="184"/>
      <c r="Q96" s="190"/>
      <c r="R96" s="182"/>
      <c r="S96" s="182"/>
      <c r="T96" s="182"/>
      <c r="U96" s="182"/>
      <c r="V96" s="182"/>
      <c r="W96" s="182"/>
      <c r="X96" s="182"/>
      <c r="Y96" s="184"/>
      <c r="Z96" s="190"/>
      <c r="AA96" s="184"/>
    </row>
    <row r="97" spans="1:27" x14ac:dyDescent="0.25">
      <c r="A97" s="99" t="s">
        <v>916</v>
      </c>
      <c r="E97" s="196">
        <v>93</v>
      </c>
      <c r="F97" s="188"/>
      <c r="G97" s="188"/>
      <c r="H97" s="188"/>
      <c r="I97" s="188"/>
      <c r="J97" s="188"/>
      <c r="K97" s="188"/>
      <c r="L97" s="188"/>
      <c r="M97" s="188"/>
      <c r="N97" s="189"/>
      <c r="O97" s="190"/>
      <c r="P97" s="184"/>
      <c r="Q97" s="190"/>
      <c r="R97" s="182"/>
      <c r="S97" s="182"/>
      <c r="T97" s="182"/>
      <c r="U97" s="182"/>
      <c r="V97" s="182"/>
      <c r="W97" s="182"/>
      <c r="X97" s="182"/>
      <c r="Y97" s="184"/>
      <c r="Z97" s="190"/>
      <c r="AA97" s="184"/>
    </row>
    <row r="98" spans="1:27" x14ac:dyDescent="0.25">
      <c r="A98" s="99" t="s">
        <v>916</v>
      </c>
      <c r="E98" s="196">
        <v>94</v>
      </c>
      <c r="F98" s="188"/>
      <c r="G98" s="188"/>
      <c r="H98" s="188"/>
      <c r="I98" s="188"/>
      <c r="J98" s="188"/>
      <c r="K98" s="188"/>
      <c r="L98" s="188"/>
      <c r="M98" s="188"/>
      <c r="N98" s="189"/>
      <c r="O98" s="190"/>
      <c r="P98" s="184"/>
      <c r="Q98" s="190"/>
      <c r="R98" s="182"/>
      <c r="S98" s="182"/>
      <c r="T98" s="182"/>
      <c r="U98" s="182"/>
      <c r="V98" s="182"/>
      <c r="W98" s="182"/>
      <c r="X98" s="182"/>
      <c r="Y98" s="184"/>
      <c r="Z98" s="190"/>
      <c r="AA98" s="184"/>
    </row>
    <row r="99" spans="1:27" x14ac:dyDescent="0.25">
      <c r="A99" s="99" t="s">
        <v>916</v>
      </c>
      <c r="E99" s="196">
        <v>95</v>
      </c>
      <c r="F99" s="188"/>
      <c r="G99" s="188"/>
      <c r="H99" s="188"/>
      <c r="I99" s="188"/>
      <c r="J99" s="188"/>
      <c r="K99" s="188"/>
      <c r="L99" s="188"/>
      <c r="M99" s="188"/>
      <c r="N99" s="189"/>
      <c r="O99" s="190"/>
      <c r="P99" s="184"/>
      <c r="Q99" s="190"/>
      <c r="R99" s="182"/>
      <c r="S99" s="182"/>
      <c r="T99" s="182"/>
      <c r="U99" s="182"/>
      <c r="V99" s="182"/>
      <c r="W99" s="182"/>
      <c r="X99" s="182"/>
      <c r="Y99" s="184"/>
      <c r="Z99" s="190"/>
      <c r="AA99" s="184"/>
    </row>
    <row r="100" spans="1:27" x14ac:dyDescent="0.25">
      <c r="A100" s="99" t="s">
        <v>916</v>
      </c>
      <c r="E100" s="196">
        <v>96</v>
      </c>
      <c r="F100" s="188"/>
      <c r="G100" s="188"/>
      <c r="H100" s="188"/>
      <c r="I100" s="188"/>
      <c r="J100" s="188"/>
      <c r="K100" s="188"/>
      <c r="L100" s="188"/>
      <c r="M100" s="188"/>
      <c r="N100" s="189"/>
      <c r="O100" s="190"/>
      <c r="P100" s="184"/>
      <c r="Q100" s="190"/>
      <c r="R100" s="182"/>
      <c r="S100" s="182"/>
      <c r="T100" s="182"/>
      <c r="U100" s="182"/>
      <c r="V100" s="182"/>
      <c r="W100" s="182"/>
      <c r="X100" s="182"/>
      <c r="Y100" s="184"/>
      <c r="Z100" s="190"/>
      <c r="AA100" s="184"/>
    </row>
    <row r="101" spans="1:27" x14ac:dyDescent="0.25">
      <c r="A101" s="99" t="s">
        <v>916</v>
      </c>
      <c r="E101" s="196">
        <v>97</v>
      </c>
      <c r="F101" s="188"/>
      <c r="G101" s="188"/>
      <c r="H101" s="188"/>
      <c r="I101" s="188"/>
      <c r="J101" s="188"/>
      <c r="K101" s="188"/>
      <c r="L101" s="188"/>
      <c r="M101" s="188"/>
      <c r="N101" s="189"/>
      <c r="O101" s="190"/>
      <c r="P101" s="184"/>
      <c r="Q101" s="190"/>
      <c r="R101" s="182"/>
      <c r="S101" s="182"/>
      <c r="T101" s="182"/>
      <c r="U101" s="182"/>
      <c r="V101" s="182"/>
      <c r="W101" s="182"/>
      <c r="X101" s="182"/>
      <c r="Y101" s="184"/>
      <c r="Z101" s="190"/>
      <c r="AA101" s="184"/>
    </row>
    <row r="102" spans="1:27" x14ac:dyDescent="0.25">
      <c r="A102" s="99" t="s">
        <v>916</v>
      </c>
      <c r="E102" s="196">
        <v>98</v>
      </c>
      <c r="F102" s="188"/>
      <c r="G102" s="188"/>
      <c r="H102" s="188"/>
      <c r="I102" s="188"/>
      <c r="J102" s="188"/>
      <c r="K102" s="188"/>
      <c r="L102" s="188"/>
      <c r="M102" s="188"/>
      <c r="N102" s="189"/>
      <c r="O102" s="190"/>
      <c r="P102" s="184"/>
      <c r="Q102" s="190"/>
      <c r="R102" s="182"/>
      <c r="S102" s="182"/>
      <c r="T102" s="182"/>
      <c r="U102" s="182"/>
      <c r="V102" s="182"/>
      <c r="W102" s="182"/>
      <c r="X102" s="182"/>
      <c r="Y102" s="184"/>
      <c r="Z102" s="190"/>
      <c r="AA102" s="184"/>
    </row>
    <row r="103" spans="1:27" x14ac:dyDescent="0.25">
      <c r="A103" s="99" t="s">
        <v>916</v>
      </c>
      <c r="E103" s="196">
        <v>99</v>
      </c>
      <c r="F103" s="188"/>
      <c r="G103" s="188"/>
      <c r="H103" s="188"/>
      <c r="I103" s="188"/>
      <c r="J103" s="188"/>
      <c r="K103" s="188"/>
      <c r="L103" s="188"/>
      <c r="M103" s="188"/>
      <c r="N103" s="189"/>
      <c r="O103" s="190"/>
      <c r="P103" s="184"/>
      <c r="Q103" s="190"/>
      <c r="R103" s="182"/>
      <c r="S103" s="182"/>
      <c r="T103" s="182"/>
      <c r="U103" s="182"/>
      <c r="V103" s="182"/>
      <c r="W103" s="182"/>
      <c r="X103" s="182"/>
      <c r="Y103" s="184"/>
      <c r="Z103" s="190"/>
      <c r="AA103" s="184"/>
    </row>
    <row r="104" spans="1:27" x14ac:dyDescent="0.25">
      <c r="A104" s="99" t="s">
        <v>916</v>
      </c>
      <c r="E104" s="196">
        <v>100</v>
      </c>
      <c r="F104" s="188"/>
      <c r="G104" s="188"/>
      <c r="H104" s="188"/>
      <c r="I104" s="188"/>
      <c r="J104" s="188"/>
      <c r="K104" s="188"/>
      <c r="L104" s="188"/>
      <c r="M104" s="188"/>
      <c r="N104" s="189"/>
      <c r="O104" s="190"/>
      <c r="P104" s="184"/>
      <c r="Q104" s="190"/>
      <c r="R104" s="182"/>
      <c r="S104" s="182"/>
      <c r="T104" s="182"/>
      <c r="U104" s="182"/>
      <c r="V104" s="182"/>
      <c r="W104" s="182"/>
      <c r="X104" s="182"/>
      <c r="Y104" s="184"/>
      <c r="Z104" s="190"/>
      <c r="AA104" s="184"/>
    </row>
    <row r="105" spans="1:27" x14ac:dyDescent="0.25">
      <c r="A105" s="99" t="s">
        <v>916</v>
      </c>
      <c r="E105" s="196">
        <v>101</v>
      </c>
      <c r="F105" s="188"/>
      <c r="G105" s="188"/>
      <c r="H105" s="188"/>
      <c r="I105" s="188"/>
      <c r="J105" s="188"/>
      <c r="K105" s="188"/>
      <c r="L105" s="188"/>
      <c r="M105" s="188"/>
      <c r="N105" s="189"/>
      <c r="O105" s="190"/>
      <c r="P105" s="184"/>
      <c r="Q105" s="190"/>
      <c r="R105" s="182"/>
      <c r="S105" s="182"/>
      <c r="T105" s="182"/>
      <c r="U105" s="182"/>
      <c r="V105" s="182"/>
      <c r="W105" s="182"/>
      <c r="X105" s="182"/>
      <c r="Y105" s="184"/>
      <c r="Z105" s="190"/>
      <c r="AA105" s="184"/>
    </row>
    <row r="106" spans="1:27" x14ac:dyDescent="0.25">
      <c r="A106" s="99" t="s">
        <v>916</v>
      </c>
      <c r="E106" s="196">
        <v>102</v>
      </c>
      <c r="F106" s="188"/>
      <c r="G106" s="188"/>
      <c r="H106" s="188"/>
      <c r="I106" s="188"/>
      <c r="J106" s="188"/>
      <c r="K106" s="188"/>
      <c r="L106" s="188"/>
      <c r="M106" s="188"/>
      <c r="N106" s="189"/>
      <c r="O106" s="190"/>
      <c r="P106" s="184"/>
      <c r="Q106" s="190"/>
      <c r="R106" s="182"/>
      <c r="S106" s="182"/>
      <c r="T106" s="182"/>
      <c r="U106" s="182"/>
      <c r="V106" s="182"/>
      <c r="W106" s="182"/>
      <c r="X106" s="182"/>
      <c r="Y106" s="184"/>
      <c r="Z106" s="190"/>
      <c r="AA106" s="184"/>
    </row>
    <row r="107" spans="1:27" x14ac:dyDescent="0.25">
      <c r="A107" s="99" t="s">
        <v>916</v>
      </c>
      <c r="E107" s="196">
        <v>103</v>
      </c>
      <c r="F107" s="188"/>
      <c r="G107" s="188"/>
      <c r="H107" s="188"/>
      <c r="I107" s="188"/>
      <c r="J107" s="188"/>
      <c r="K107" s="188"/>
      <c r="L107" s="188"/>
      <c r="M107" s="188"/>
      <c r="N107" s="189"/>
      <c r="O107" s="190"/>
      <c r="P107" s="184"/>
      <c r="Q107" s="190"/>
      <c r="R107" s="182"/>
      <c r="S107" s="182"/>
      <c r="T107" s="182"/>
      <c r="U107" s="182"/>
      <c r="V107" s="182"/>
      <c r="W107" s="182"/>
      <c r="X107" s="182"/>
      <c r="Y107" s="184"/>
      <c r="Z107" s="190"/>
      <c r="AA107" s="184"/>
    </row>
    <row r="108" spans="1:27" x14ac:dyDescent="0.25">
      <c r="A108" s="99" t="s">
        <v>916</v>
      </c>
      <c r="E108" s="196">
        <v>104</v>
      </c>
      <c r="F108" s="188"/>
      <c r="G108" s="188"/>
      <c r="H108" s="188"/>
      <c r="I108" s="188"/>
      <c r="J108" s="188"/>
      <c r="K108" s="188"/>
      <c r="L108" s="188"/>
      <c r="M108" s="188"/>
      <c r="N108" s="189"/>
      <c r="O108" s="190"/>
      <c r="P108" s="184"/>
      <c r="Q108" s="190"/>
      <c r="R108" s="182"/>
      <c r="S108" s="182"/>
      <c r="T108" s="182"/>
      <c r="U108" s="182"/>
      <c r="V108" s="182"/>
      <c r="W108" s="182"/>
      <c r="X108" s="182"/>
      <c r="Y108" s="184"/>
      <c r="Z108" s="190"/>
      <c r="AA108" s="184"/>
    </row>
    <row r="109" spans="1:27" x14ac:dyDescent="0.25">
      <c r="A109" s="99" t="s">
        <v>916</v>
      </c>
      <c r="E109" s="196">
        <v>105</v>
      </c>
      <c r="F109" s="188"/>
      <c r="G109" s="188"/>
      <c r="H109" s="188"/>
      <c r="I109" s="188"/>
      <c r="J109" s="188"/>
      <c r="K109" s="188"/>
      <c r="L109" s="188"/>
      <c r="M109" s="188"/>
      <c r="N109" s="189"/>
      <c r="O109" s="190"/>
      <c r="P109" s="184"/>
      <c r="Q109" s="190"/>
      <c r="R109" s="182"/>
      <c r="S109" s="182"/>
      <c r="T109" s="182"/>
      <c r="U109" s="182"/>
      <c r="V109" s="182"/>
      <c r="W109" s="182"/>
      <c r="X109" s="182"/>
      <c r="Y109" s="184"/>
      <c r="Z109" s="190"/>
      <c r="AA109" s="184"/>
    </row>
    <row r="110" spans="1:27" x14ac:dyDescent="0.25">
      <c r="A110" s="99" t="s">
        <v>916</v>
      </c>
      <c r="E110" s="196">
        <v>106</v>
      </c>
      <c r="F110" s="188"/>
      <c r="G110" s="188"/>
      <c r="H110" s="188"/>
      <c r="I110" s="188"/>
      <c r="J110" s="188"/>
      <c r="K110" s="188"/>
      <c r="L110" s="188"/>
      <c r="M110" s="188"/>
      <c r="N110" s="189"/>
      <c r="O110" s="190"/>
      <c r="P110" s="184"/>
      <c r="Q110" s="190"/>
      <c r="R110" s="182"/>
      <c r="S110" s="182"/>
      <c r="T110" s="182"/>
      <c r="U110" s="182"/>
      <c r="V110" s="182"/>
      <c r="W110" s="182"/>
      <c r="X110" s="182"/>
      <c r="Y110" s="184"/>
      <c r="Z110" s="190"/>
      <c r="AA110" s="184"/>
    </row>
    <row r="111" spans="1:27" x14ac:dyDescent="0.25">
      <c r="A111" s="99" t="s">
        <v>916</v>
      </c>
      <c r="E111" s="196">
        <v>107</v>
      </c>
      <c r="F111" s="188"/>
      <c r="G111" s="188"/>
      <c r="H111" s="188"/>
      <c r="I111" s="188"/>
      <c r="J111" s="188"/>
      <c r="K111" s="188"/>
      <c r="L111" s="188"/>
      <c r="M111" s="188"/>
      <c r="N111" s="189"/>
      <c r="O111" s="190"/>
      <c r="P111" s="184"/>
      <c r="Q111" s="190"/>
      <c r="R111" s="182"/>
      <c r="S111" s="182"/>
      <c r="T111" s="182"/>
      <c r="U111" s="182"/>
      <c r="V111" s="182"/>
      <c r="W111" s="182"/>
      <c r="X111" s="182"/>
      <c r="Y111" s="184"/>
      <c r="Z111" s="190"/>
      <c r="AA111" s="184"/>
    </row>
    <row r="112" spans="1:27" x14ac:dyDescent="0.25">
      <c r="A112" s="99" t="s">
        <v>916</v>
      </c>
      <c r="E112" s="196">
        <v>108</v>
      </c>
      <c r="F112" s="188"/>
      <c r="G112" s="188"/>
      <c r="H112" s="188"/>
      <c r="I112" s="188"/>
      <c r="J112" s="188"/>
      <c r="K112" s="188"/>
      <c r="L112" s="188"/>
      <c r="M112" s="188"/>
      <c r="N112" s="189"/>
      <c r="O112" s="190"/>
      <c r="P112" s="184"/>
      <c r="Q112" s="190"/>
      <c r="R112" s="182"/>
      <c r="S112" s="182"/>
      <c r="T112" s="182"/>
      <c r="U112" s="182"/>
      <c r="V112" s="182"/>
      <c r="W112" s="182"/>
      <c r="X112" s="182"/>
      <c r="Y112" s="184"/>
      <c r="Z112" s="190"/>
      <c r="AA112" s="184"/>
    </row>
    <row r="113" spans="1:27" x14ac:dyDescent="0.25">
      <c r="A113" s="99" t="s">
        <v>916</v>
      </c>
      <c r="E113" s="196">
        <v>109</v>
      </c>
      <c r="F113" s="188"/>
      <c r="G113" s="188"/>
      <c r="H113" s="188"/>
      <c r="I113" s="188"/>
      <c r="J113" s="188"/>
      <c r="K113" s="188"/>
      <c r="L113" s="188"/>
      <c r="M113" s="188"/>
      <c r="N113" s="189"/>
      <c r="O113" s="190"/>
      <c r="P113" s="184"/>
      <c r="Q113" s="190"/>
      <c r="R113" s="182"/>
      <c r="S113" s="182"/>
      <c r="T113" s="182"/>
      <c r="U113" s="182"/>
      <c r="V113" s="182"/>
      <c r="W113" s="182"/>
      <c r="X113" s="182"/>
      <c r="Y113" s="184"/>
      <c r="Z113" s="190"/>
      <c r="AA113" s="184"/>
    </row>
    <row r="114" spans="1:27" x14ac:dyDescent="0.25">
      <c r="A114" s="99" t="s">
        <v>916</v>
      </c>
      <c r="E114" s="196">
        <v>110</v>
      </c>
      <c r="F114" s="188"/>
      <c r="G114" s="188"/>
      <c r="H114" s="188"/>
      <c r="I114" s="188"/>
      <c r="J114" s="188"/>
      <c r="K114" s="188"/>
      <c r="L114" s="188"/>
      <c r="M114" s="188"/>
      <c r="N114" s="189"/>
      <c r="O114" s="190"/>
      <c r="P114" s="184"/>
      <c r="Q114" s="190"/>
      <c r="R114" s="182"/>
      <c r="S114" s="182"/>
      <c r="T114" s="182"/>
      <c r="U114" s="182"/>
      <c r="V114" s="182"/>
      <c r="W114" s="182"/>
      <c r="X114" s="182"/>
      <c r="Y114" s="184"/>
      <c r="Z114" s="190"/>
      <c r="AA114" s="184"/>
    </row>
    <row r="115" spans="1:27" x14ac:dyDescent="0.25">
      <c r="A115" s="99" t="s">
        <v>916</v>
      </c>
      <c r="E115" s="196">
        <v>111</v>
      </c>
      <c r="F115" s="188"/>
      <c r="G115" s="188"/>
      <c r="H115" s="188"/>
      <c r="I115" s="188"/>
      <c r="J115" s="188"/>
      <c r="K115" s="188"/>
      <c r="L115" s="188"/>
      <c r="M115" s="188"/>
      <c r="N115" s="189"/>
      <c r="O115" s="190"/>
      <c r="P115" s="184"/>
      <c r="Q115" s="190"/>
      <c r="R115" s="182"/>
      <c r="S115" s="182"/>
      <c r="T115" s="182"/>
      <c r="U115" s="182"/>
      <c r="V115" s="182"/>
      <c r="W115" s="182"/>
      <c r="X115" s="182"/>
      <c r="Y115" s="184"/>
      <c r="Z115" s="190"/>
      <c r="AA115" s="184"/>
    </row>
    <row r="116" spans="1:27" x14ac:dyDescent="0.25">
      <c r="A116" s="99" t="s">
        <v>916</v>
      </c>
      <c r="E116" s="196">
        <v>112</v>
      </c>
      <c r="F116" s="188"/>
      <c r="G116" s="188"/>
      <c r="H116" s="188"/>
      <c r="I116" s="188"/>
      <c r="J116" s="188"/>
      <c r="K116" s="188"/>
      <c r="L116" s="188"/>
      <c r="M116" s="188"/>
      <c r="N116" s="189"/>
      <c r="O116" s="190"/>
      <c r="P116" s="184"/>
      <c r="Q116" s="190"/>
      <c r="R116" s="182"/>
      <c r="S116" s="182"/>
      <c r="T116" s="182"/>
      <c r="U116" s="182"/>
      <c r="V116" s="182"/>
      <c r="W116" s="182"/>
      <c r="X116" s="182"/>
      <c r="Y116" s="184"/>
      <c r="Z116" s="190"/>
      <c r="AA116" s="184"/>
    </row>
    <row r="117" spans="1:27" x14ac:dyDescent="0.25">
      <c r="A117" s="99" t="s">
        <v>916</v>
      </c>
      <c r="E117" s="196">
        <v>113</v>
      </c>
      <c r="F117" s="188"/>
      <c r="G117" s="188"/>
      <c r="H117" s="188"/>
      <c r="I117" s="188"/>
      <c r="J117" s="188"/>
      <c r="K117" s="188"/>
      <c r="L117" s="188"/>
      <c r="M117" s="188"/>
      <c r="N117" s="189"/>
      <c r="O117" s="190"/>
      <c r="P117" s="184"/>
      <c r="Q117" s="190"/>
      <c r="R117" s="182"/>
      <c r="S117" s="182"/>
      <c r="T117" s="182"/>
      <c r="U117" s="182"/>
      <c r="V117" s="182"/>
      <c r="W117" s="182"/>
      <c r="X117" s="182"/>
      <c r="Y117" s="184"/>
      <c r="Z117" s="190"/>
      <c r="AA117" s="184"/>
    </row>
    <row r="118" spans="1:27" x14ac:dyDescent="0.25">
      <c r="A118" s="99" t="s">
        <v>916</v>
      </c>
      <c r="E118" s="196">
        <v>114</v>
      </c>
      <c r="F118" s="188"/>
      <c r="G118" s="188"/>
      <c r="H118" s="188"/>
      <c r="I118" s="188"/>
      <c r="J118" s="188"/>
      <c r="K118" s="188"/>
      <c r="L118" s="188"/>
      <c r="M118" s="188"/>
      <c r="N118" s="189"/>
      <c r="O118" s="190"/>
      <c r="P118" s="184"/>
      <c r="Q118" s="190"/>
      <c r="R118" s="182"/>
      <c r="S118" s="182"/>
      <c r="T118" s="182"/>
      <c r="U118" s="182"/>
      <c r="V118" s="182"/>
      <c r="W118" s="182"/>
      <c r="X118" s="182"/>
      <c r="Y118" s="184"/>
      <c r="Z118" s="190"/>
      <c r="AA118" s="184"/>
    </row>
    <row r="119" spans="1:27" x14ac:dyDescent="0.25">
      <c r="A119" s="99" t="s">
        <v>916</v>
      </c>
      <c r="E119" s="196">
        <v>115</v>
      </c>
      <c r="F119" s="188"/>
      <c r="G119" s="188"/>
      <c r="H119" s="188"/>
      <c r="I119" s="188"/>
      <c r="J119" s="188"/>
      <c r="K119" s="188"/>
      <c r="L119" s="188"/>
      <c r="M119" s="188"/>
      <c r="N119" s="189"/>
      <c r="O119" s="190"/>
      <c r="P119" s="184"/>
      <c r="Q119" s="190"/>
      <c r="R119" s="182"/>
      <c r="S119" s="182"/>
      <c r="T119" s="182"/>
      <c r="U119" s="182"/>
      <c r="V119" s="182"/>
      <c r="W119" s="182"/>
      <c r="X119" s="182"/>
      <c r="Y119" s="184"/>
      <c r="Z119" s="190"/>
      <c r="AA119" s="184"/>
    </row>
    <row r="120" spans="1:27" x14ac:dyDescent="0.25">
      <c r="A120" s="99" t="s">
        <v>916</v>
      </c>
      <c r="E120" s="196">
        <v>116</v>
      </c>
      <c r="F120" s="188"/>
      <c r="G120" s="188"/>
      <c r="H120" s="188"/>
      <c r="I120" s="188"/>
      <c r="J120" s="188"/>
      <c r="K120" s="188"/>
      <c r="L120" s="188"/>
      <c r="M120" s="188"/>
      <c r="N120" s="189"/>
      <c r="O120" s="190"/>
      <c r="P120" s="184"/>
      <c r="Q120" s="190"/>
      <c r="R120" s="182"/>
      <c r="S120" s="182"/>
      <c r="T120" s="182"/>
      <c r="U120" s="182"/>
      <c r="V120" s="182"/>
      <c r="W120" s="182"/>
      <c r="X120" s="182"/>
      <c r="Y120" s="184"/>
      <c r="Z120" s="190"/>
      <c r="AA120" s="184"/>
    </row>
    <row r="121" spans="1:27" x14ac:dyDescent="0.25">
      <c r="A121" s="99" t="s">
        <v>916</v>
      </c>
      <c r="E121" s="196">
        <v>117</v>
      </c>
      <c r="F121" s="188"/>
      <c r="G121" s="188"/>
      <c r="H121" s="188"/>
      <c r="I121" s="188"/>
      <c r="J121" s="188"/>
      <c r="K121" s="188"/>
      <c r="L121" s="188"/>
      <c r="M121" s="188"/>
      <c r="N121" s="189"/>
      <c r="O121" s="190"/>
      <c r="P121" s="184"/>
      <c r="Q121" s="190"/>
      <c r="R121" s="182"/>
      <c r="S121" s="182"/>
      <c r="T121" s="182"/>
      <c r="U121" s="182"/>
      <c r="V121" s="182"/>
      <c r="W121" s="182"/>
      <c r="X121" s="182"/>
      <c r="Y121" s="184"/>
      <c r="Z121" s="190"/>
      <c r="AA121" s="184"/>
    </row>
    <row r="122" spans="1:27" x14ac:dyDescent="0.25">
      <c r="A122" s="99" t="s">
        <v>916</v>
      </c>
      <c r="E122" s="196">
        <v>118</v>
      </c>
      <c r="F122" s="188"/>
      <c r="G122" s="188"/>
      <c r="H122" s="188"/>
      <c r="I122" s="188"/>
      <c r="J122" s="188"/>
      <c r="K122" s="188"/>
      <c r="L122" s="188"/>
      <c r="M122" s="188"/>
      <c r="N122" s="189"/>
      <c r="O122" s="190"/>
      <c r="P122" s="184"/>
      <c r="Q122" s="190"/>
      <c r="R122" s="182"/>
      <c r="S122" s="182"/>
      <c r="T122" s="182"/>
      <c r="U122" s="182"/>
      <c r="V122" s="182"/>
      <c r="W122" s="182"/>
      <c r="X122" s="182"/>
      <c r="Y122" s="184"/>
      <c r="Z122" s="190"/>
      <c r="AA122" s="184"/>
    </row>
    <row r="123" spans="1:27" x14ac:dyDescent="0.25">
      <c r="A123" s="99" t="s">
        <v>916</v>
      </c>
      <c r="E123" s="196">
        <v>119</v>
      </c>
      <c r="F123" s="188"/>
      <c r="G123" s="188"/>
      <c r="H123" s="188"/>
      <c r="I123" s="188"/>
      <c r="J123" s="188"/>
      <c r="K123" s="188"/>
      <c r="L123" s="188"/>
      <c r="M123" s="188"/>
      <c r="N123" s="189"/>
      <c r="O123" s="190"/>
      <c r="P123" s="184"/>
      <c r="Q123" s="190"/>
      <c r="R123" s="182"/>
      <c r="S123" s="182"/>
      <c r="T123" s="182"/>
      <c r="U123" s="182"/>
      <c r="V123" s="182"/>
      <c r="W123" s="182"/>
      <c r="X123" s="182"/>
      <c r="Y123" s="184"/>
      <c r="Z123" s="190"/>
      <c r="AA123" s="184"/>
    </row>
    <row r="124" spans="1:27" x14ac:dyDescent="0.25">
      <c r="A124" s="99" t="s">
        <v>916</v>
      </c>
      <c r="E124" s="196">
        <v>120</v>
      </c>
      <c r="F124" s="188"/>
      <c r="G124" s="188"/>
      <c r="H124" s="188"/>
      <c r="I124" s="188"/>
      <c r="J124" s="188"/>
      <c r="K124" s="188"/>
      <c r="L124" s="188"/>
      <c r="M124" s="188"/>
      <c r="N124" s="189"/>
      <c r="O124" s="190"/>
      <c r="P124" s="184"/>
      <c r="Q124" s="190"/>
      <c r="R124" s="182"/>
      <c r="S124" s="182"/>
      <c r="T124" s="182"/>
      <c r="U124" s="182"/>
      <c r="V124" s="182"/>
      <c r="W124" s="182"/>
      <c r="X124" s="182"/>
      <c r="Y124" s="184"/>
      <c r="Z124" s="190"/>
      <c r="AA124" s="184"/>
    </row>
    <row r="125" spans="1:27" x14ac:dyDescent="0.25">
      <c r="A125" s="99" t="s">
        <v>916</v>
      </c>
      <c r="E125" s="196">
        <v>121</v>
      </c>
      <c r="F125" s="188"/>
      <c r="G125" s="188"/>
      <c r="H125" s="188"/>
      <c r="I125" s="188"/>
      <c r="J125" s="188"/>
      <c r="K125" s="188"/>
      <c r="L125" s="188"/>
      <c r="M125" s="188"/>
      <c r="N125" s="189"/>
      <c r="O125" s="190"/>
      <c r="P125" s="184"/>
      <c r="Q125" s="190"/>
      <c r="R125" s="182"/>
      <c r="S125" s="182"/>
      <c r="T125" s="182"/>
      <c r="U125" s="182"/>
      <c r="V125" s="182"/>
      <c r="W125" s="182"/>
      <c r="X125" s="182"/>
      <c r="Y125" s="184"/>
      <c r="Z125" s="190"/>
      <c r="AA125" s="184"/>
    </row>
    <row r="126" spans="1:27" x14ac:dyDescent="0.25">
      <c r="A126" s="99" t="s">
        <v>916</v>
      </c>
      <c r="E126" s="196">
        <v>122</v>
      </c>
      <c r="F126" s="188"/>
      <c r="G126" s="188"/>
      <c r="H126" s="188"/>
      <c r="I126" s="188"/>
      <c r="J126" s="188"/>
      <c r="K126" s="188"/>
      <c r="L126" s="188"/>
      <c r="M126" s="188"/>
      <c r="N126" s="189"/>
      <c r="O126" s="190"/>
      <c r="P126" s="184"/>
      <c r="Q126" s="190"/>
      <c r="R126" s="182"/>
      <c r="S126" s="182"/>
      <c r="T126" s="182"/>
      <c r="U126" s="182"/>
      <c r="V126" s="182"/>
      <c r="W126" s="182"/>
      <c r="X126" s="182"/>
      <c r="Y126" s="184"/>
      <c r="Z126" s="190"/>
      <c r="AA126" s="184"/>
    </row>
    <row r="127" spans="1:27" x14ac:dyDescent="0.25">
      <c r="A127" s="99" t="s">
        <v>916</v>
      </c>
      <c r="E127" s="196">
        <v>123</v>
      </c>
      <c r="F127" s="188"/>
      <c r="G127" s="188"/>
      <c r="H127" s="188"/>
      <c r="I127" s="188"/>
      <c r="J127" s="188"/>
      <c r="K127" s="188"/>
      <c r="L127" s="188"/>
      <c r="M127" s="188"/>
      <c r="N127" s="189"/>
      <c r="O127" s="190"/>
      <c r="P127" s="184"/>
      <c r="Q127" s="190"/>
      <c r="R127" s="182"/>
      <c r="S127" s="182"/>
      <c r="T127" s="182"/>
      <c r="U127" s="182"/>
      <c r="V127" s="182"/>
      <c r="W127" s="182"/>
      <c r="X127" s="182"/>
      <c r="Y127" s="184"/>
      <c r="Z127" s="190"/>
      <c r="AA127" s="184"/>
    </row>
    <row r="128" spans="1:27" x14ac:dyDescent="0.25">
      <c r="A128" s="99" t="s">
        <v>916</v>
      </c>
      <c r="E128" s="196">
        <v>124</v>
      </c>
      <c r="F128" s="188"/>
      <c r="G128" s="188"/>
      <c r="H128" s="188"/>
      <c r="I128" s="188"/>
      <c r="J128" s="188"/>
      <c r="K128" s="188"/>
      <c r="L128" s="188"/>
      <c r="M128" s="188"/>
      <c r="N128" s="189"/>
      <c r="O128" s="190"/>
      <c r="P128" s="184"/>
      <c r="Q128" s="190"/>
      <c r="R128" s="182"/>
      <c r="S128" s="182"/>
      <c r="T128" s="182"/>
      <c r="U128" s="182"/>
      <c r="V128" s="182"/>
      <c r="W128" s="182"/>
      <c r="X128" s="182"/>
      <c r="Y128" s="184"/>
      <c r="Z128" s="190"/>
      <c r="AA128" s="184"/>
    </row>
    <row r="129" spans="1:27" x14ac:dyDescent="0.25">
      <c r="A129" s="99" t="s">
        <v>916</v>
      </c>
      <c r="E129" s="196">
        <v>125</v>
      </c>
      <c r="F129" s="188"/>
      <c r="G129" s="188"/>
      <c r="H129" s="188"/>
      <c r="I129" s="188"/>
      <c r="J129" s="188"/>
      <c r="K129" s="188"/>
      <c r="L129" s="188"/>
      <c r="M129" s="188"/>
      <c r="N129" s="189"/>
      <c r="O129" s="190"/>
      <c r="P129" s="184"/>
      <c r="Q129" s="190"/>
      <c r="R129" s="182"/>
      <c r="S129" s="182"/>
      <c r="T129" s="182"/>
      <c r="U129" s="182"/>
      <c r="V129" s="182"/>
      <c r="W129" s="182"/>
      <c r="X129" s="182"/>
      <c r="Y129" s="184"/>
      <c r="Z129" s="190"/>
      <c r="AA129" s="184"/>
    </row>
    <row r="130" spans="1:27" x14ac:dyDescent="0.25">
      <c r="A130" s="99" t="s">
        <v>916</v>
      </c>
      <c r="E130" s="196">
        <v>126</v>
      </c>
      <c r="F130" s="188"/>
      <c r="G130" s="188"/>
      <c r="H130" s="188"/>
      <c r="I130" s="188"/>
      <c r="J130" s="188"/>
      <c r="K130" s="188"/>
      <c r="L130" s="188"/>
      <c r="M130" s="188"/>
      <c r="N130" s="189"/>
      <c r="O130" s="190"/>
      <c r="P130" s="184"/>
      <c r="Q130" s="190"/>
      <c r="R130" s="182"/>
      <c r="S130" s="182"/>
      <c r="T130" s="182"/>
      <c r="U130" s="182"/>
      <c r="V130" s="182"/>
      <c r="W130" s="182"/>
      <c r="X130" s="182"/>
      <c r="Y130" s="184"/>
      <c r="Z130" s="190"/>
      <c r="AA130" s="184"/>
    </row>
    <row r="131" spans="1:27" x14ac:dyDescent="0.25">
      <c r="A131" s="99" t="s">
        <v>916</v>
      </c>
      <c r="E131" s="196">
        <v>127</v>
      </c>
      <c r="F131" s="188"/>
      <c r="G131" s="188"/>
      <c r="H131" s="188"/>
      <c r="I131" s="188"/>
      <c r="J131" s="188"/>
      <c r="K131" s="188"/>
      <c r="L131" s="188"/>
      <c r="M131" s="188"/>
      <c r="N131" s="189"/>
      <c r="O131" s="190"/>
      <c r="P131" s="184"/>
      <c r="Q131" s="190"/>
      <c r="R131" s="182"/>
      <c r="S131" s="182"/>
      <c r="T131" s="182"/>
      <c r="U131" s="182"/>
      <c r="V131" s="182"/>
      <c r="W131" s="182"/>
      <c r="X131" s="182"/>
      <c r="Y131" s="184"/>
      <c r="Z131" s="190"/>
      <c r="AA131" s="184"/>
    </row>
    <row r="132" spans="1:27" x14ac:dyDescent="0.25">
      <c r="A132" s="99" t="s">
        <v>916</v>
      </c>
      <c r="E132" s="196">
        <v>128</v>
      </c>
      <c r="F132" s="188"/>
      <c r="G132" s="188"/>
      <c r="H132" s="188"/>
      <c r="I132" s="188"/>
      <c r="J132" s="188"/>
      <c r="K132" s="188"/>
      <c r="L132" s="188"/>
      <c r="M132" s="188"/>
      <c r="N132" s="189"/>
      <c r="O132" s="190"/>
      <c r="P132" s="184"/>
      <c r="Q132" s="190"/>
      <c r="R132" s="182"/>
      <c r="S132" s="182"/>
      <c r="T132" s="182"/>
      <c r="U132" s="182"/>
      <c r="V132" s="182"/>
      <c r="W132" s="182"/>
      <c r="X132" s="182"/>
      <c r="Y132" s="184"/>
      <c r="Z132" s="190"/>
      <c r="AA132" s="184"/>
    </row>
    <row r="133" spans="1:27" x14ac:dyDescent="0.25">
      <c r="A133" s="99" t="s">
        <v>916</v>
      </c>
      <c r="E133" s="196">
        <v>129</v>
      </c>
      <c r="F133" s="188"/>
      <c r="G133" s="188"/>
      <c r="H133" s="188"/>
      <c r="I133" s="188"/>
      <c r="J133" s="188"/>
      <c r="K133" s="188"/>
      <c r="L133" s="188"/>
      <c r="M133" s="188"/>
      <c r="N133" s="189"/>
      <c r="O133" s="190"/>
      <c r="P133" s="184"/>
      <c r="Q133" s="190"/>
      <c r="R133" s="182"/>
      <c r="S133" s="182"/>
      <c r="T133" s="182"/>
      <c r="U133" s="182"/>
      <c r="V133" s="182"/>
      <c r="W133" s="182"/>
      <c r="X133" s="182"/>
      <c r="Y133" s="184"/>
      <c r="Z133" s="190"/>
      <c r="AA133" s="184"/>
    </row>
    <row r="134" spans="1:27" x14ac:dyDescent="0.25">
      <c r="A134" s="99" t="s">
        <v>916</v>
      </c>
      <c r="E134" s="196">
        <v>130</v>
      </c>
      <c r="F134" s="188"/>
      <c r="G134" s="188"/>
      <c r="H134" s="188"/>
      <c r="I134" s="188"/>
      <c r="J134" s="188"/>
      <c r="K134" s="188"/>
      <c r="L134" s="188"/>
      <c r="M134" s="188"/>
      <c r="N134" s="189"/>
      <c r="O134" s="190"/>
      <c r="P134" s="184"/>
      <c r="Q134" s="190"/>
      <c r="R134" s="182"/>
      <c r="S134" s="182"/>
      <c r="T134" s="182"/>
      <c r="U134" s="182"/>
      <c r="V134" s="182"/>
      <c r="W134" s="182"/>
      <c r="X134" s="182"/>
      <c r="Y134" s="184"/>
      <c r="Z134" s="190"/>
      <c r="AA134" s="184"/>
    </row>
    <row r="135" spans="1:27" x14ac:dyDescent="0.25">
      <c r="A135" s="99" t="s">
        <v>916</v>
      </c>
      <c r="E135" s="196">
        <v>131</v>
      </c>
      <c r="F135" s="188"/>
      <c r="G135" s="188"/>
      <c r="H135" s="188"/>
      <c r="I135" s="188"/>
      <c r="J135" s="188"/>
      <c r="K135" s="188"/>
      <c r="L135" s="188"/>
      <c r="M135" s="188"/>
      <c r="N135" s="189"/>
      <c r="O135" s="190"/>
      <c r="P135" s="184"/>
      <c r="Q135" s="190"/>
      <c r="R135" s="182"/>
      <c r="S135" s="182"/>
      <c r="T135" s="182"/>
      <c r="U135" s="182"/>
      <c r="V135" s="182"/>
      <c r="W135" s="182"/>
      <c r="X135" s="182"/>
      <c r="Y135" s="184"/>
      <c r="Z135" s="190"/>
      <c r="AA135" s="184"/>
    </row>
    <row r="136" spans="1:27" x14ac:dyDescent="0.25">
      <c r="A136" s="99" t="s">
        <v>916</v>
      </c>
      <c r="E136" s="196">
        <v>132</v>
      </c>
      <c r="F136" s="188"/>
      <c r="G136" s="188"/>
      <c r="H136" s="188"/>
      <c r="I136" s="188"/>
      <c r="J136" s="188"/>
      <c r="K136" s="188"/>
      <c r="L136" s="188"/>
      <c r="M136" s="188"/>
      <c r="N136" s="189"/>
      <c r="O136" s="190"/>
      <c r="P136" s="184"/>
      <c r="Q136" s="190"/>
      <c r="R136" s="182"/>
      <c r="S136" s="182"/>
      <c r="T136" s="182"/>
      <c r="U136" s="182"/>
      <c r="V136" s="182"/>
      <c r="W136" s="182"/>
      <c r="X136" s="182"/>
      <c r="Y136" s="184"/>
      <c r="Z136" s="190"/>
      <c r="AA136" s="184"/>
    </row>
    <row r="137" spans="1:27" x14ac:dyDescent="0.25">
      <c r="A137" s="99" t="s">
        <v>916</v>
      </c>
      <c r="E137" s="196">
        <v>133</v>
      </c>
      <c r="F137" s="188"/>
      <c r="G137" s="188"/>
      <c r="H137" s="188"/>
      <c r="I137" s="188"/>
      <c r="J137" s="188"/>
      <c r="K137" s="188"/>
      <c r="L137" s="188"/>
      <c r="M137" s="188"/>
      <c r="N137" s="189"/>
      <c r="O137" s="190"/>
      <c r="P137" s="184"/>
      <c r="Q137" s="190"/>
      <c r="R137" s="182"/>
      <c r="S137" s="182"/>
      <c r="T137" s="182"/>
      <c r="U137" s="182"/>
      <c r="V137" s="182"/>
      <c r="W137" s="182"/>
      <c r="X137" s="182"/>
      <c r="Y137" s="184"/>
      <c r="Z137" s="190"/>
      <c r="AA137" s="184"/>
    </row>
    <row r="138" spans="1:27" x14ac:dyDescent="0.25">
      <c r="A138" s="99" t="s">
        <v>916</v>
      </c>
      <c r="E138" s="196">
        <v>134</v>
      </c>
      <c r="F138" s="188"/>
      <c r="G138" s="188"/>
      <c r="H138" s="188"/>
      <c r="I138" s="188"/>
      <c r="J138" s="188"/>
      <c r="K138" s="188"/>
      <c r="L138" s="188"/>
      <c r="M138" s="188"/>
      <c r="N138" s="189"/>
      <c r="O138" s="190"/>
      <c r="P138" s="184"/>
      <c r="Q138" s="190"/>
      <c r="R138" s="182"/>
      <c r="S138" s="182"/>
      <c r="T138" s="182"/>
      <c r="U138" s="182"/>
      <c r="V138" s="182"/>
      <c r="W138" s="182"/>
      <c r="X138" s="182"/>
      <c r="Y138" s="184"/>
      <c r="Z138" s="190"/>
      <c r="AA138" s="184"/>
    </row>
    <row r="139" spans="1:27" x14ac:dyDescent="0.25">
      <c r="A139" s="99" t="s">
        <v>916</v>
      </c>
      <c r="E139" s="196">
        <v>135</v>
      </c>
      <c r="F139" s="188"/>
      <c r="G139" s="188"/>
      <c r="H139" s="188"/>
      <c r="I139" s="188"/>
      <c r="J139" s="188"/>
      <c r="K139" s="188"/>
      <c r="L139" s="188"/>
      <c r="M139" s="188"/>
      <c r="N139" s="189"/>
      <c r="O139" s="190"/>
      <c r="P139" s="184"/>
      <c r="Q139" s="190"/>
      <c r="R139" s="182"/>
      <c r="S139" s="182"/>
      <c r="T139" s="182"/>
      <c r="U139" s="182"/>
      <c r="V139" s="182"/>
      <c r="W139" s="182"/>
      <c r="X139" s="182"/>
      <c r="Y139" s="184"/>
      <c r="Z139" s="190"/>
      <c r="AA139" s="184"/>
    </row>
    <row r="140" spans="1:27" x14ac:dyDescent="0.25">
      <c r="A140" s="99" t="s">
        <v>916</v>
      </c>
      <c r="E140" s="196">
        <v>136</v>
      </c>
      <c r="F140" s="188"/>
      <c r="G140" s="188"/>
      <c r="H140" s="188"/>
      <c r="I140" s="188"/>
      <c r="J140" s="188"/>
      <c r="K140" s="188"/>
      <c r="L140" s="188"/>
      <c r="M140" s="188"/>
      <c r="N140" s="189"/>
      <c r="O140" s="190"/>
      <c r="P140" s="184"/>
      <c r="Q140" s="190"/>
      <c r="R140" s="182"/>
      <c r="S140" s="182"/>
      <c r="T140" s="182"/>
      <c r="U140" s="182"/>
      <c r="V140" s="182"/>
      <c r="W140" s="182"/>
      <c r="X140" s="182"/>
      <c r="Y140" s="184"/>
      <c r="Z140" s="190"/>
      <c r="AA140" s="184"/>
    </row>
    <row r="141" spans="1:27" x14ac:dyDescent="0.25">
      <c r="A141" s="99" t="s">
        <v>916</v>
      </c>
      <c r="E141" s="196">
        <v>137</v>
      </c>
      <c r="F141" s="188"/>
      <c r="G141" s="188"/>
      <c r="H141" s="188"/>
      <c r="I141" s="188"/>
      <c r="J141" s="188"/>
      <c r="K141" s="188"/>
      <c r="L141" s="188"/>
      <c r="M141" s="188"/>
      <c r="N141" s="189"/>
      <c r="O141" s="190"/>
      <c r="P141" s="184"/>
      <c r="Q141" s="190"/>
      <c r="R141" s="182"/>
      <c r="S141" s="182"/>
      <c r="T141" s="182"/>
      <c r="U141" s="182"/>
      <c r="V141" s="182"/>
      <c r="W141" s="182"/>
      <c r="X141" s="182"/>
      <c r="Y141" s="184"/>
      <c r="Z141" s="190"/>
      <c r="AA141" s="184"/>
    </row>
    <row r="142" spans="1:27" x14ac:dyDescent="0.25">
      <c r="A142" s="99" t="s">
        <v>916</v>
      </c>
      <c r="E142" s="196">
        <v>138</v>
      </c>
      <c r="F142" s="188"/>
      <c r="G142" s="188"/>
      <c r="H142" s="188"/>
      <c r="I142" s="188"/>
      <c r="J142" s="188"/>
      <c r="K142" s="188"/>
      <c r="L142" s="188"/>
      <c r="M142" s="188"/>
      <c r="N142" s="189"/>
      <c r="O142" s="190"/>
      <c r="P142" s="184"/>
      <c r="Q142" s="190"/>
      <c r="R142" s="182"/>
      <c r="S142" s="182"/>
      <c r="T142" s="182"/>
      <c r="U142" s="182"/>
      <c r="V142" s="182"/>
      <c r="W142" s="182"/>
      <c r="X142" s="182"/>
      <c r="Y142" s="184"/>
      <c r="Z142" s="190"/>
      <c r="AA142" s="184"/>
    </row>
    <row r="143" spans="1:27" x14ac:dyDescent="0.25">
      <c r="A143" s="99" t="s">
        <v>916</v>
      </c>
      <c r="E143" s="196">
        <v>139</v>
      </c>
      <c r="F143" s="188"/>
      <c r="G143" s="188"/>
      <c r="H143" s="188"/>
      <c r="I143" s="188"/>
      <c r="J143" s="188"/>
      <c r="K143" s="188"/>
      <c r="L143" s="188"/>
      <c r="M143" s="188"/>
      <c r="N143" s="189"/>
      <c r="O143" s="190"/>
      <c r="P143" s="184"/>
      <c r="Q143" s="190"/>
      <c r="R143" s="182"/>
      <c r="S143" s="182"/>
      <c r="T143" s="182"/>
      <c r="U143" s="182"/>
      <c r="V143" s="182"/>
      <c r="W143" s="182"/>
      <c r="X143" s="182"/>
      <c r="Y143" s="184"/>
      <c r="Z143" s="190"/>
      <c r="AA143" s="184"/>
    </row>
    <row r="144" spans="1:27" x14ac:dyDescent="0.25">
      <c r="A144" s="99" t="s">
        <v>916</v>
      </c>
      <c r="E144" s="196">
        <v>140</v>
      </c>
      <c r="F144" s="188"/>
      <c r="G144" s="188"/>
      <c r="H144" s="188"/>
      <c r="I144" s="188"/>
      <c r="J144" s="188"/>
      <c r="K144" s="188"/>
      <c r="L144" s="188"/>
      <c r="M144" s="188"/>
      <c r="N144" s="189"/>
      <c r="O144" s="190"/>
      <c r="P144" s="184"/>
      <c r="Q144" s="190"/>
      <c r="R144" s="182"/>
      <c r="S144" s="182"/>
      <c r="T144" s="182"/>
      <c r="U144" s="182"/>
      <c r="V144" s="182"/>
      <c r="W144" s="182"/>
      <c r="X144" s="182"/>
      <c r="Y144" s="184"/>
      <c r="Z144" s="190"/>
      <c r="AA144" s="184"/>
    </row>
    <row r="145" spans="1:27" x14ac:dyDescent="0.25">
      <c r="A145" s="99" t="s">
        <v>916</v>
      </c>
      <c r="E145" s="196">
        <v>141</v>
      </c>
      <c r="F145" s="188"/>
      <c r="G145" s="188"/>
      <c r="H145" s="188"/>
      <c r="I145" s="188"/>
      <c r="J145" s="188"/>
      <c r="K145" s="188"/>
      <c r="L145" s="188"/>
      <c r="M145" s="188"/>
      <c r="N145" s="189"/>
      <c r="O145" s="190"/>
      <c r="P145" s="184"/>
      <c r="Q145" s="190"/>
      <c r="R145" s="182"/>
      <c r="S145" s="182"/>
      <c r="T145" s="182"/>
      <c r="U145" s="182"/>
      <c r="V145" s="182"/>
      <c r="W145" s="182"/>
      <c r="X145" s="182"/>
      <c r="Y145" s="184"/>
      <c r="Z145" s="190"/>
      <c r="AA145" s="184"/>
    </row>
    <row r="146" spans="1:27" x14ac:dyDescent="0.25">
      <c r="A146" s="99" t="s">
        <v>916</v>
      </c>
      <c r="E146" s="196">
        <v>142</v>
      </c>
      <c r="F146" s="188"/>
      <c r="G146" s="188"/>
      <c r="H146" s="188"/>
      <c r="I146" s="188"/>
      <c r="J146" s="188"/>
      <c r="K146" s="188"/>
      <c r="L146" s="188"/>
      <c r="M146" s="188"/>
      <c r="N146" s="189"/>
      <c r="O146" s="190"/>
      <c r="P146" s="184"/>
      <c r="Q146" s="190"/>
      <c r="R146" s="182"/>
      <c r="S146" s="182"/>
      <c r="T146" s="182"/>
      <c r="U146" s="182"/>
      <c r="V146" s="182"/>
      <c r="W146" s="182"/>
      <c r="X146" s="182"/>
      <c r="Y146" s="184"/>
      <c r="Z146" s="190"/>
      <c r="AA146" s="184"/>
    </row>
    <row r="147" spans="1:27" x14ac:dyDescent="0.25">
      <c r="A147" s="99" t="s">
        <v>916</v>
      </c>
      <c r="E147" s="196">
        <v>143</v>
      </c>
      <c r="F147" s="188"/>
      <c r="G147" s="188"/>
      <c r="H147" s="188"/>
      <c r="I147" s="188"/>
      <c r="J147" s="188"/>
      <c r="K147" s="188"/>
      <c r="L147" s="188"/>
      <c r="M147" s="188"/>
      <c r="N147" s="189"/>
      <c r="O147" s="190"/>
      <c r="P147" s="184"/>
      <c r="Q147" s="190"/>
      <c r="R147" s="182"/>
      <c r="S147" s="182"/>
      <c r="T147" s="182"/>
      <c r="U147" s="182"/>
      <c r="V147" s="182"/>
      <c r="W147" s="182"/>
      <c r="X147" s="182"/>
      <c r="Y147" s="184"/>
      <c r="Z147" s="190"/>
      <c r="AA147" s="184"/>
    </row>
    <row r="148" spans="1:27" x14ac:dyDescent="0.25">
      <c r="A148" s="99" t="s">
        <v>916</v>
      </c>
      <c r="E148" s="196">
        <v>144</v>
      </c>
      <c r="F148" s="188"/>
      <c r="G148" s="188"/>
      <c r="H148" s="188"/>
      <c r="I148" s="188"/>
      <c r="J148" s="188"/>
      <c r="K148" s="188"/>
      <c r="L148" s="188"/>
      <c r="M148" s="188"/>
      <c r="N148" s="189"/>
      <c r="O148" s="190"/>
      <c r="P148" s="184"/>
      <c r="Q148" s="190"/>
      <c r="R148" s="182"/>
      <c r="S148" s="182"/>
      <c r="T148" s="182"/>
      <c r="U148" s="182"/>
      <c r="V148" s="182"/>
      <c r="W148" s="182"/>
      <c r="X148" s="182"/>
      <c r="Y148" s="184"/>
      <c r="Z148" s="190"/>
      <c r="AA148" s="184"/>
    </row>
    <row r="149" spans="1:27" x14ac:dyDescent="0.25">
      <c r="A149" s="99" t="s">
        <v>916</v>
      </c>
      <c r="E149" s="196">
        <v>145</v>
      </c>
      <c r="F149" s="188"/>
      <c r="G149" s="188"/>
      <c r="H149" s="188"/>
      <c r="I149" s="188"/>
      <c r="J149" s="188"/>
      <c r="K149" s="188"/>
      <c r="L149" s="188"/>
      <c r="M149" s="188"/>
      <c r="N149" s="189"/>
      <c r="O149" s="190"/>
      <c r="P149" s="184"/>
      <c r="Q149" s="190"/>
      <c r="R149" s="182"/>
      <c r="S149" s="182"/>
      <c r="T149" s="182"/>
      <c r="U149" s="182"/>
      <c r="V149" s="182"/>
      <c r="W149" s="182"/>
      <c r="X149" s="182"/>
      <c r="Y149" s="184"/>
      <c r="Z149" s="190"/>
      <c r="AA149" s="184"/>
    </row>
    <row r="150" spans="1:27" x14ac:dyDescent="0.25">
      <c r="A150" s="99" t="s">
        <v>916</v>
      </c>
      <c r="E150" s="196">
        <v>146</v>
      </c>
      <c r="F150" s="188"/>
      <c r="G150" s="188"/>
      <c r="H150" s="188"/>
      <c r="I150" s="188"/>
      <c r="J150" s="188"/>
      <c r="K150" s="188"/>
      <c r="L150" s="188"/>
      <c r="M150" s="188"/>
      <c r="N150" s="189"/>
      <c r="O150" s="190"/>
      <c r="P150" s="184"/>
      <c r="Q150" s="190"/>
      <c r="R150" s="182"/>
      <c r="S150" s="182"/>
      <c r="T150" s="182"/>
      <c r="U150" s="182"/>
      <c r="V150" s="182"/>
      <c r="W150" s="182"/>
      <c r="X150" s="182"/>
      <c r="Y150" s="184"/>
      <c r="Z150" s="190"/>
      <c r="AA150" s="184"/>
    </row>
    <row r="151" spans="1:27" x14ac:dyDescent="0.25">
      <c r="A151" s="99" t="s">
        <v>916</v>
      </c>
      <c r="E151" s="196">
        <v>147</v>
      </c>
      <c r="F151" s="188"/>
      <c r="G151" s="188"/>
      <c r="H151" s="188"/>
      <c r="I151" s="188"/>
      <c r="J151" s="188"/>
      <c r="K151" s="188"/>
      <c r="L151" s="188"/>
      <c r="M151" s="188"/>
      <c r="N151" s="189"/>
      <c r="O151" s="190"/>
      <c r="P151" s="184"/>
      <c r="Q151" s="190"/>
      <c r="R151" s="182"/>
      <c r="S151" s="182"/>
      <c r="T151" s="182"/>
      <c r="U151" s="182"/>
      <c r="V151" s="182"/>
      <c r="W151" s="182"/>
      <c r="X151" s="182"/>
      <c r="Y151" s="184"/>
      <c r="Z151" s="190"/>
      <c r="AA151" s="184"/>
    </row>
    <row r="152" spans="1:27" x14ac:dyDescent="0.25">
      <c r="A152" s="99" t="s">
        <v>916</v>
      </c>
      <c r="E152" s="196">
        <v>148</v>
      </c>
      <c r="F152" s="188"/>
      <c r="G152" s="188"/>
      <c r="H152" s="188"/>
      <c r="I152" s="188"/>
      <c r="J152" s="188"/>
      <c r="K152" s="188"/>
      <c r="L152" s="188"/>
      <c r="M152" s="188"/>
      <c r="N152" s="189"/>
      <c r="O152" s="190"/>
      <c r="P152" s="184"/>
      <c r="Q152" s="190"/>
      <c r="R152" s="182"/>
      <c r="S152" s="182"/>
      <c r="T152" s="182"/>
      <c r="U152" s="182"/>
      <c r="V152" s="182"/>
      <c r="W152" s="182"/>
      <c r="X152" s="182"/>
      <c r="Y152" s="184"/>
      <c r="Z152" s="190"/>
      <c r="AA152" s="184"/>
    </row>
    <row r="153" spans="1:27" x14ac:dyDescent="0.25">
      <c r="A153" s="99" t="s">
        <v>916</v>
      </c>
      <c r="E153" s="196">
        <v>149</v>
      </c>
      <c r="F153" s="188"/>
      <c r="G153" s="188"/>
      <c r="H153" s="188"/>
      <c r="I153" s="188"/>
      <c r="J153" s="188"/>
      <c r="K153" s="188"/>
      <c r="L153" s="188"/>
      <c r="M153" s="188"/>
      <c r="N153" s="189"/>
      <c r="O153" s="190"/>
      <c r="P153" s="184"/>
      <c r="Q153" s="190"/>
      <c r="R153" s="182"/>
      <c r="S153" s="182"/>
      <c r="T153" s="182"/>
      <c r="U153" s="182"/>
      <c r="V153" s="182"/>
      <c r="W153" s="182"/>
      <c r="X153" s="182"/>
      <c r="Y153" s="184"/>
      <c r="Z153" s="190"/>
      <c r="AA153" s="184"/>
    </row>
    <row r="154" spans="1:27" x14ac:dyDescent="0.25">
      <c r="A154" s="99" t="s">
        <v>916</v>
      </c>
      <c r="E154" s="196">
        <v>150</v>
      </c>
      <c r="F154" s="188"/>
      <c r="G154" s="188"/>
      <c r="H154" s="188"/>
      <c r="I154" s="188"/>
      <c r="J154" s="188"/>
      <c r="K154" s="188"/>
      <c r="L154" s="188"/>
      <c r="M154" s="188"/>
      <c r="N154" s="189"/>
      <c r="O154" s="190"/>
      <c r="P154" s="184"/>
      <c r="Q154" s="190"/>
      <c r="R154" s="182"/>
      <c r="S154" s="182"/>
      <c r="T154" s="182"/>
      <c r="U154" s="182"/>
      <c r="V154" s="182"/>
      <c r="W154" s="182"/>
      <c r="X154" s="182"/>
      <c r="Y154" s="184"/>
      <c r="Z154" s="190"/>
      <c r="AA154" s="184"/>
    </row>
    <row r="155" spans="1:27" x14ac:dyDescent="0.25">
      <c r="A155" s="99" t="s">
        <v>916</v>
      </c>
      <c r="E155" s="196">
        <v>151</v>
      </c>
      <c r="F155" s="188"/>
      <c r="G155" s="188"/>
      <c r="H155" s="188"/>
      <c r="I155" s="188"/>
      <c r="J155" s="188"/>
      <c r="K155" s="188"/>
      <c r="L155" s="188"/>
      <c r="M155" s="188"/>
      <c r="N155" s="189"/>
      <c r="O155" s="190"/>
      <c r="P155" s="184"/>
      <c r="Q155" s="190"/>
      <c r="R155" s="182"/>
      <c r="S155" s="182"/>
      <c r="T155" s="182"/>
      <c r="U155" s="182"/>
      <c r="V155" s="182"/>
      <c r="W155" s="182"/>
      <c r="X155" s="182"/>
      <c r="Y155" s="184"/>
      <c r="Z155" s="190"/>
      <c r="AA155" s="184"/>
    </row>
    <row r="156" spans="1:27" x14ac:dyDescent="0.25">
      <c r="A156" s="99" t="s">
        <v>916</v>
      </c>
      <c r="E156" s="196">
        <v>152</v>
      </c>
      <c r="F156" s="188"/>
      <c r="G156" s="188"/>
      <c r="H156" s="188"/>
      <c r="I156" s="188"/>
      <c r="J156" s="188"/>
      <c r="K156" s="188"/>
      <c r="L156" s="188"/>
      <c r="M156" s="188"/>
      <c r="N156" s="189"/>
      <c r="O156" s="190"/>
      <c r="P156" s="184"/>
      <c r="Q156" s="190"/>
      <c r="R156" s="182"/>
      <c r="S156" s="182"/>
      <c r="T156" s="182"/>
      <c r="U156" s="182"/>
      <c r="V156" s="182"/>
      <c r="W156" s="182"/>
      <c r="X156" s="182"/>
      <c r="Y156" s="184"/>
      <c r="Z156" s="190"/>
      <c r="AA156" s="184"/>
    </row>
    <row r="157" spans="1:27" x14ac:dyDescent="0.25">
      <c r="A157" s="99" t="s">
        <v>916</v>
      </c>
      <c r="E157" s="196">
        <v>153</v>
      </c>
      <c r="F157" s="188"/>
      <c r="G157" s="188"/>
      <c r="H157" s="188"/>
      <c r="I157" s="188"/>
      <c r="J157" s="188"/>
      <c r="K157" s="188"/>
      <c r="L157" s="188"/>
      <c r="M157" s="188"/>
      <c r="N157" s="189"/>
      <c r="O157" s="190"/>
      <c r="P157" s="184"/>
      <c r="Q157" s="190"/>
      <c r="R157" s="182"/>
      <c r="S157" s="182"/>
      <c r="T157" s="182"/>
      <c r="U157" s="182"/>
      <c r="V157" s="182"/>
      <c r="W157" s="182"/>
      <c r="X157" s="182"/>
      <c r="Y157" s="184"/>
      <c r="Z157" s="190"/>
      <c r="AA157" s="184"/>
    </row>
    <row r="158" spans="1:27" x14ac:dyDescent="0.25">
      <c r="A158" s="99" t="s">
        <v>916</v>
      </c>
      <c r="E158" s="196">
        <v>154</v>
      </c>
      <c r="F158" s="188"/>
      <c r="G158" s="188"/>
      <c r="H158" s="188"/>
      <c r="I158" s="188"/>
      <c r="J158" s="188"/>
      <c r="K158" s="188"/>
      <c r="L158" s="188"/>
      <c r="M158" s="188"/>
      <c r="N158" s="189"/>
      <c r="O158" s="190"/>
      <c r="P158" s="184"/>
      <c r="Q158" s="190"/>
      <c r="R158" s="182"/>
      <c r="S158" s="182"/>
      <c r="T158" s="182"/>
      <c r="U158" s="182"/>
      <c r="V158" s="182"/>
      <c r="W158" s="182"/>
      <c r="X158" s="182"/>
      <c r="Y158" s="184"/>
      <c r="Z158" s="190"/>
      <c r="AA158" s="184"/>
    </row>
    <row r="159" spans="1:27" x14ac:dyDescent="0.25">
      <c r="A159" s="99" t="s">
        <v>916</v>
      </c>
      <c r="E159" s="196">
        <v>155</v>
      </c>
      <c r="F159" s="188"/>
      <c r="G159" s="188"/>
      <c r="H159" s="188"/>
      <c r="I159" s="188"/>
      <c r="J159" s="188"/>
      <c r="K159" s="188"/>
      <c r="L159" s="188"/>
      <c r="M159" s="188"/>
      <c r="N159" s="189"/>
      <c r="O159" s="190"/>
      <c r="P159" s="184"/>
      <c r="Q159" s="190"/>
      <c r="R159" s="182"/>
      <c r="S159" s="182"/>
      <c r="T159" s="182"/>
      <c r="U159" s="182"/>
      <c r="V159" s="182"/>
      <c r="W159" s="182"/>
      <c r="X159" s="182"/>
      <c r="Y159" s="184"/>
      <c r="Z159" s="190"/>
      <c r="AA159" s="184"/>
    </row>
    <row r="160" spans="1:27" x14ac:dyDescent="0.25">
      <c r="A160" s="99" t="s">
        <v>916</v>
      </c>
      <c r="E160" s="196">
        <v>156</v>
      </c>
      <c r="F160" s="188"/>
      <c r="G160" s="188"/>
      <c r="H160" s="188"/>
      <c r="I160" s="188"/>
      <c r="J160" s="188"/>
      <c r="K160" s="188"/>
      <c r="L160" s="188"/>
      <c r="M160" s="188"/>
      <c r="N160" s="189"/>
      <c r="O160" s="190"/>
      <c r="P160" s="184"/>
      <c r="Q160" s="190"/>
      <c r="R160" s="182"/>
      <c r="S160" s="182"/>
      <c r="T160" s="182"/>
      <c r="U160" s="182"/>
      <c r="V160" s="182"/>
      <c r="W160" s="182"/>
      <c r="X160" s="182"/>
      <c r="Y160" s="184"/>
      <c r="Z160" s="190"/>
      <c r="AA160" s="184"/>
    </row>
    <row r="161" spans="1:27" x14ac:dyDescent="0.25">
      <c r="A161" s="99" t="s">
        <v>916</v>
      </c>
      <c r="E161" s="196">
        <v>157</v>
      </c>
      <c r="F161" s="188"/>
      <c r="G161" s="188"/>
      <c r="H161" s="188"/>
      <c r="I161" s="188"/>
      <c r="J161" s="188"/>
      <c r="K161" s="188"/>
      <c r="L161" s="188"/>
      <c r="M161" s="188"/>
      <c r="N161" s="189"/>
      <c r="O161" s="190"/>
      <c r="P161" s="184"/>
      <c r="Q161" s="190"/>
      <c r="R161" s="182"/>
      <c r="S161" s="182"/>
      <c r="T161" s="182"/>
      <c r="U161" s="182"/>
      <c r="V161" s="182"/>
      <c r="W161" s="182"/>
      <c r="X161" s="182"/>
      <c r="Y161" s="184"/>
      <c r="Z161" s="190"/>
      <c r="AA161" s="184"/>
    </row>
    <row r="162" spans="1:27" x14ac:dyDescent="0.25">
      <c r="A162" s="99" t="s">
        <v>916</v>
      </c>
      <c r="E162" s="196">
        <v>158</v>
      </c>
      <c r="F162" s="188"/>
      <c r="G162" s="188"/>
      <c r="H162" s="188"/>
      <c r="I162" s="188"/>
      <c r="J162" s="188"/>
      <c r="K162" s="188"/>
      <c r="L162" s="188"/>
      <c r="M162" s="188"/>
      <c r="N162" s="189"/>
      <c r="O162" s="190"/>
      <c r="P162" s="184"/>
      <c r="Q162" s="190"/>
      <c r="R162" s="182"/>
      <c r="S162" s="182"/>
      <c r="T162" s="182"/>
      <c r="U162" s="182"/>
      <c r="V162" s="182"/>
      <c r="W162" s="182"/>
      <c r="X162" s="182"/>
      <c r="Y162" s="184"/>
      <c r="Z162" s="190"/>
      <c r="AA162" s="184"/>
    </row>
    <row r="163" spans="1:27" x14ac:dyDescent="0.25">
      <c r="A163" s="99" t="s">
        <v>916</v>
      </c>
      <c r="E163" s="196">
        <v>159</v>
      </c>
      <c r="F163" s="188"/>
      <c r="G163" s="188"/>
      <c r="H163" s="188"/>
      <c r="I163" s="188"/>
      <c r="J163" s="188"/>
      <c r="K163" s="188"/>
      <c r="L163" s="188"/>
      <c r="M163" s="188"/>
      <c r="N163" s="189"/>
      <c r="O163" s="190"/>
      <c r="P163" s="184"/>
      <c r="Q163" s="190"/>
      <c r="R163" s="182"/>
      <c r="S163" s="182"/>
      <c r="T163" s="182"/>
      <c r="U163" s="182"/>
      <c r="V163" s="182"/>
      <c r="W163" s="182"/>
      <c r="X163" s="182"/>
      <c r="Y163" s="184"/>
      <c r="Z163" s="190"/>
      <c r="AA163" s="184"/>
    </row>
    <row r="164" spans="1:27" x14ac:dyDescent="0.25">
      <c r="A164" s="99" t="s">
        <v>916</v>
      </c>
      <c r="E164" s="196">
        <v>160</v>
      </c>
      <c r="F164" s="188"/>
      <c r="G164" s="188"/>
      <c r="H164" s="188"/>
      <c r="I164" s="188"/>
      <c r="J164" s="188"/>
      <c r="K164" s="188"/>
      <c r="L164" s="188"/>
      <c r="M164" s="188"/>
      <c r="N164" s="189"/>
      <c r="O164" s="190"/>
      <c r="P164" s="184"/>
      <c r="Q164" s="190"/>
      <c r="R164" s="182"/>
      <c r="S164" s="182"/>
      <c r="T164" s="182"/>
      <c r="U164" s="182"/>
      <c r="V164" s="182"/>
      <c r="W164" s="182"/>
      <c r="X164" s="182"/>
      <c r="Y164" s="184"/>
      <c r="Z164" s="190"/>
      <c r="AA164" s="184"/>
    </row>
    <row r="165" spans="1:27" x14ac:dyDescent="0.25">
      <c r="A165" s="99" t="s">
        <v>916</v>
      </c>
      <c r="E165" s="196">
        <v>161</v>
      </c>
      <c r="F165" s="188"/>
      <c r="G165" s="188"/>
      <c r="H165" s="188"/>
      <c r="I165" s="188"/>
      <c r="J165" s="188"/>
      <c r="K165" s="188"/>
      <c r="L165" s="188"/>
      <c r="M165" s="188"/>
      <c r="N165" s="189"/>
      <c r="O165" s="190"/>
      <c r="P165" s="184"/>
      <c r="Q165" s="190"/>
      <c r="R165" s="182"/>
      <c r="S165" s="182"/>
      <c r="T165" s="182"/>
      <c r="U165" s="182"/>
      <c r="V165" s="182"/>
      <c r="W165" s="182"/>
      <c r="X165" s="182"/>
      <c r="Y165" s="184"/>
      <c r="Z165" s="190"/>
      <c r="AA165" s="184"/>
    </row>
    <row r="166" spans="1:27" x14ac:dyDescent="0.25">
      <c r="A166" s="99" t="s">
        <v>916</v>
      </c>
      <c r="E166" s="196">
        <v>162</v>
      </c>
      <c r="F166" s="188"/>
      <c r="G166" s="188"/>
      <c r="H166" s="188"/>
      <c r="I166" s="188"/>
      <c r="J166" s="188"/>
      <c r="K166" s="188"/>
      <c r="L166" s="188"/>
      <c r="M166" s="188"/>
      <c r="N166" s="189"/>
      <c r="O166" s="190"/>
      <c r="P166" s="184"/>
      <c r="Q166" s="190"/>
      <c r="R166" s="182"/>
      <c r="S166" s="182"/>
      <c r="T166" s="182"/>
      <c r="U166" s="182"/>
      <c r="V166" s="182"/>
      <c r="W166" s="182"/>
      <c r="X166" s="182"/>
      <c r="Y166" s="184"/>
      <c r="Z166" s="190"/>
      <c r="AA166" s="184"/>
    </row>
    <row r="167" spans="1:27" x14ac:dyDescent="0.25">
      <c r="A167" s="99" t="s">
        <v>916</v>
      </c>
      <c r="E167" s="196">
        <v>163</v>
      </c>
      <c r="F167" s="188"/>
      <c r="G167" s="188"/>
      <c r="H167" s="188"/>
      <c r="I167" s="188"/>
      <c r="J167" s="188"/>
      <c r="K167" s="188"/>
      <c r="L167" s="188"/>
      <c r="M167" s="188"/>
      <c r="N167" s="189"/>
      <c r="O167" s="190"/>
      <c r="P167" s="184"/>
      <c r="Q167" s="190"/>
      <c r="R167" s="182"/>
      <c r="S167" s="182"/>
      <c r="T167" s="182"/>
      <c r="U167" s="182"/>
      <c r="V167" s="182"/>
      <c r="W167" s="182"/>
      <c r="X167" s="182"/>
      <c r="Y167" s="184"/>
      <c r="Z167" s="190"/>
      <c r="AA167" s="184"/>
    </row>
    <row r="168" spans="1:27" x14ac:dyDescent="0.25">
      <c r="A168" s="99" t="s">
        <v>916</v>
      </c>
      <c r="E168" s="196">
        <v>164</v>
      </c>
      <c r="F168" s="188"/>
      <c r="G168" s="188"/>
      <c r="H168" s="188"/>
      <c r="I168" s="188"/>
      <c r="J168" s="188"/>
      <c r="K168" s="188"/>
      <c r="L168" s="188"/>
      <c r="M168" s="188"/>
      <c r="N168" s="189"/>
      <c r="O168" s="190"/>
      <c r="P168" s="184"/>
      <c r="Q168" s="190"/>
      <c r="R168" s="182"/>
      <c r="S168" s="182"/>
      <c r="T168" s="182"/>
      <c r="U168" s="182"/>
      <c r="V168" s="182"/>
      <c r="W168" s="182"/>
      <c r="X168" s="182"/>
      <c r="Y168" s="184"/>
      <c r="Z168" s="190"/>
      <c r="AA168" s="184"/>
    </row>
    <row r="169" spans="1:27" x14ac:dyDescent="0.25">
      <c r="A169" s="99" t="s">
        <v>916</v>
      </c>
      <c r="E169" s="196">
        <v>165</v>
      </c>
      <c r="F169" s="188"/>
      <c r="G169" s="188"/>
      <c r="H169" s="188"/>
      <c r="I169" s="188"/>
      <c r="J169" s="188"/>
      <c r="K169" s="188"/>
      <c r="L169" s="188"/>
      <c r="M169" s="188"/>
      <c r="N169" s="189"/>
      <c r="O169" s="190"/>
      <c r="P169" s="184"/>
      <c r="Q169" s="190"/>
      <c r="R169" s="182"/>
      <c r="S169" s="182"/>
      <c r="T169" s="182"/>
      <c r="U169" s="182"/>
      <c r="V169" s="182"/>
      <c r="W169" s="182"/>
      <c r="X169" s="182"/>
      <c r="Y169" s="184"/>
      <c r="Z169" s="190"/>
      <c r="AA169" s="184"/>
    </row>
    <row r="170" spans="1:27" x14ac:dyDescent="0.25">
      <c r="A170" s="99" t="s">
        <v>916</v>
      </c>
      <c r="E170" s="196">
        <v>166</v>
      </c>
      <c r="F170" s="188"/>
      <c r="G170" s="188"/>
      <c r="H170" s="188"/>
      <c r="I170" s="188"/>
      <c r="J170" s="188"/>
      <c r="K170" s="188"/>
      <c r="L170" s="188"/>
      <c r="M170" s="188"/>
      <c r="N170" s="189"/>
      <c r="O170" s="190"/>
      <c r="P170" s="184"/>
      <c r="Q170" s="190"/>
      <c r="R170" s="182"/>
      <c r="S170" s="182"/>
      <c r="T170" s="182"/>
      <c r="U170" s="182"/>
      <c r="V170" s="182"/>
      <c r="W170" s="182"/>
      <c r="X170" s="182"/>
      <c r="Y170" s="184"/>
      <c r="Z170" s="190"/>
      <c r="AA170" s="184"/>
    </row>
    <row r="171" spans="1:27" x14ac:dyDescent="0.25">
      <c r="A171" s="99" t="s">
        <v>916</v>
      </c>
      <c r="E171" s="196">
        <v>167</v>
      </c>
      <c r="F171" s="188"/>
      <c r="G171" s="188"/>
      <c r="H171" s="188"/>
      <c r="I171" s="188"/>
      <c r="J171" s="188"/>
      <c r="K171" s="188"/>
      <c r="L171" s="188"/>
      <c r="M171" s="188"/>
      <c r="N171" s="189"/>
      <c r="O171" s="190"/>
      <c r="P171" s="184"/>
      <c r="Q171" s="190"/>
      <c r="R171" s="182"/>
      <c r="S171" s="182"/>
      <c r="T171" s="182"/>
      <c r="U171" s="182"/>
      <c r="V171" s="182"/>
      <c r="W171" s="182"/>
      <c r="X171" s="182"/>
      <c r="Y171" s="184"/>
      <c r="Z171" s="190"/>
      <c r="AA171" s="184"/>
    </row>
    <row r="172" spans="1:27" x14ac:dyDescent="0.25">
      <c r="A172" s="99" t="s">
        <v>916</v>
      </c>
      <c r="E172" s="196">
        <v>168</v>
      </c>
      <c r="F172" s="188"/>
      <c r="G172" s="188"/>
      <c r="H172" s="188"/>
      <c r="I172" s="188"/>
      <c r="J172" s="188"/>
      <c r="K172" s="188"/>
      <c r="L172" s="188"/>
      <c r="M172" s="188"/>
      <c r="N172" s="189"/>
      <c r="O172" s="190"/>
      <c r="P172" s="184"/>
      <c r="Q172" s="190"/>
      <c r="R172" s="182"/>
      <c r="S172" s="182"/>
      <c r="T172" s="182"/>
      <c r="U172" s="182"/>
      <c r="V172" s="182"/>
      <c r="W172" s="182"/>
      <c r="X172" s="182"/>
      <c r="Y172" s="184"/>
      <c r="Z172" s="190"/>
      <c r="AA172" s="184"/>
    </row>
    <row r="173" spans="1:27" x14ac:dyDescent="0.25">
      <c r="A173" s="99" t="s">
        <v>916</v>
      </c>
      <c r="E173" s="196">
        <v>169</v>
      </c>
      <c r="F173" s="188"/>
      <c r="G173" s="188"/>
      <c r="H173" s="188"/>
      <c r="I173" s="188"/>
      <c r="J173" s="188"/>
      <c r="K173" s="188"/>
      <c r="L173" s="188"/>
      <c r="M173" s="188"/>
      <c r="N173" s="189"/>
      <c r="O173" s="190"/>
      <c r="P173" s="184"/>
      <c r="Q173" s="190"/>
      <c r="R173" s="182"/>
      <c r="S173" s="182"/>
      <c r="T173" s="182"/>
      <c r="U173" s="182"/>
      <c r="V173" s="182"/>
      <c r="W173" s="182"/>
      <c r="X173" s="182"/>
      <c r="Y173" s="184"/>
      <c r="Z173" s="190"/>
      <c r="AA173" s="184"/>
    </row>
    <row r="174" spans="1:27" x14ac:dyDescent="0.25">
      <c r="A174" s="99" t="s">
        <v>916</v>
      </c>
      <c r="E174" s="196">
        <v>170</v>
      </c>
      <c r="F174" s="188"/>
      <c r="G174" s="188"/>
      <c r="H174" s="188"/>
      <c r="I174" s="188"/>
      <c r="J174" s="188"/>
      <c r="K174" s="188"/>
      <c r="L174" s="188"/>
      <c r="M174" s="188"/>
      <c r="N174" s="189"/>
      <c r="O174" s="190"/>
      <c r="P174" s="184"/>
      <c r="Q174" s="190"/>
      <c r="R174" s="182"/>
      <c r="S174" s="182"/>
      <c r="T174" s="182"/>
      <c r="U174" s="182"/>
      <c r="V174" s="182"/>
      <c r="W174" s="182"/>
      <c r="X174" s="182"/>
      <c r="Y174" s="184"/>
      <c r="Z174" s="190"/>
      <c r="AA174" s="184"/>
    </row>
    <row r="175" spans="1:27" x14ac:dyDescent="0.25">
      <c r="A175" s="99" t="s">
        <v>916</v>
      </c>
      <c r="E175" s="196">
        <v>171</v>
      </c>
      <c r="F175" s="188"/>
      <c r="G175" s="188"/>
      <c r="H175" s="188"/>
      <c r="I175" s="188"/>
      <c r="J175" s="188"/>
      <c r="K175" s="188"/>
      <c r="L175" s="188"/>
      <c r="M175" s="188"/>
      <c r="N175" s="189"/>
      <c r="O175" s="190"/>
      <c r="P175" s="184"/>
      <c r="Q175" s="190"/>
      <c r="R175" s="182"/>
      <c r="S175" s="182"/>
      <c r="T175" s="182"/>
      <c r="U175" s="182"/>
      <c r="V175" s="182"/>
      <c r="W175" s="182"/>
      <c r="X175" s="182"/>
      <c r="Y175" s="184"/>
      <c r="Z175" s="190"/>
      <c r="AA175" s="184"/>
    </row>
    <row r="176" spans="1:27" x14ac:dyDescent="0.25">
      <c r="A176" s="99" t="s">
        <v>916</v>
      </c>
      <c r="E176" s="196">
        <v>172</v>
      </c>
      <c r="F176" s="188"/>
      <c r="G176" s="188"/>
      <c r="H176" s="188"/>
      <c r="I176" s="188"/>
      <c r="J176" s="188"/>
      <c r="K176" s="188"/>
      <c r="L176" s="188"/>
      <c r="M176" s="188"/>
      <c r="N176" s="189"/>
      <c r="O176" s="190"/>
      <c r="P176" s="184"/>
      <c r="Q176" s="190"/>
      <c r="R176" s="182"/>
      <c r="S176" s="182"/>
      <c r="T176" s="182"/>
      <c r="U176" s="182"/>
      <c r="V176" s="182"/>
      <c r="W176" s="182"/>
      <c r="X176" s="182"/>
      <c r="Y176" s="184"/>
      <c r="Z176" s="190"/>
      <c r="AA176" s="184"/>
    </row>
    <row r="177" spans="1:27" x14ac:dyDescent="0.25">
      <c r="A177" s="99" t="s">
        <v>916</v>
      </c>
      <c r="E177" s="196">
        <v>173</v>
      </c>
      <c r="F177" s="188"/>
      <c r="G177" s="188"/>
      <c r="H177" s="188"/>
      <c r="I177" s="188"/>
      <c r="J177" s="188"/>
      <c r="K177" s="188"/>
      <c r="L177" s="188"/>
      <c r="M177" s="188"/>
      <c r="N177" s="189"/>
      <c r="O177" s="190"/>
      <c r="P177" s="184"/>
      <c r="Q177" s="190"/>
      <c r="R177" s="182"/>
      <c r="S177" s="182"/>
      <c r="T177" s="182"/>
      <c r="U177" s="182"/>
      <c r="V177" s="182"/>
      <c r="W177" s="182"/>
      <c r="X177" s="182"/>
      <c r="Y177" s="184"/>
      <c r="Z177" s="190"/>
      <c r="AA177" s="184"/>
    </row>
    <row r="178" spans="1:27" x14ac:dyDescent="0.25">
      <c r="A178" s="99" t="s">
        <v>916</v>
      </c>
      <c r="E178" s="196">
        <v>174</v>
      </c>
      <c r="F178" s="188"/>
      <c r="G178" s="188"/>
      <c r="H178" s="188"/>
      <c r="I178" s="188"/>
      <c r="J178" s="188"/>
      <c r="K178" s="188"/>
      <c r="L178" s="188"/>
      <c r="M178" s="188"/>
      <c r="N178" s="189"/>
      <c r="O178" s="190"/>
      <c r="P178" s="184"/>
      <c r="Q178" s="190"/>
      <c r="R178" s="182"/>
      <c r="S178" s="182"/>
      <c r="T178" s="182"/>
      <c r="U178" s="182"/>
      <c r="V178" s="182"/>
      <c r="W178" s="182"/>
      <c r="X178" s="182"/>
      <c r="Y178" s="184"/>
      <c r="Z178" s="190"/>
      <c r="AA178" s="184"/>
    </row>
    <row r="179" spans="1:27" x14ac:dyDescent="0.25">
      <c r="A179" s="99" t="s">
        <v>916</v>
      </c>
      <c r="E179" s="196">
        <v>175</v>
      </c>
      <c r="F179" s="188"/>
      <c r="G179" s="188"/>
      <c r="H179" s="188"/>
      <c r="I179" s="188"/>
      <c r="J179" s="188"/>
      <c r="K179" s="188"/>
      <c r="L179" s="188"/>
      <c r="M179" s="188"/>
      <c r="N179" s="189"/>
      <c r="O179" s="190"/>
      <c r="P179" s="184"/>
      <c r="Q179" s="190"/>
      <c r="R179" s="182"/>
      <c r="S179" s="182"/>
      <c r="T179" s="182"/>
      <c r="U179" s="182"/>
      <c r="V179" s="182"/>
      <c r="W179" s="182"/>
      <c r="X179" s="182"/>
      <c r="Y179" s="184"/>
      <c r="Z179" s="190"/>
      <c r="AA179" s="184"/>
    </row>
    <row r="180" spans="1:27" x14ac:dyDescent="0.25">
      <c r="A180" s="99" t="s">
        <v>916</v>
      </c>
      <c r="E180" s="196">
        <v>176</v>
      </c>
      <c r="F180" s="188"/>
      <c r="G180" s="188"/>
      <c r="H180" s="188"/>
      <c r="I180" s="188"/>
      <c r="J180" s="188"/>
      <c r="K180" s="188"/>
      <c r="L180" s="188"/>
      <c r="M180" s="188"/>
      <c r="N180" s="189"/>
      <c r="O180" s="190"/>
      <c r="P180" s="184"/>
      <c r="Q180" s="190"/>
      <c r="R180" s="182"/>
      <c r="S180" s="182"/>
      <c r="T180" s="182"/>
      <c r="U180" s="182"/>
      <c r="V180" s="182"/>
      <c r="W180" s="182"/>
      <c r="X180" s="182"/>
      <c r="Y180" s="184"/>
      <c r="Z180" s="190"/>
      <c r="AA180" s="184"/>
    </row>
    <row r="181" spans="1:27" x14ac:dyDescent="0.25">
      <c r="A181" s="99" t="s">
        <v>916</v>
      </c>
      <c r="E181" s="196">
        <v>177</v>
      </c>
      <c r="F181" s="188"/>
      <c r="G181" s="188"/>
      <c r="H181" s="188"/>
      <c r="I181" s="188"/>
      <c r="J181" s="188"/>
      <c r="K181" s="188"/>
      <c r="L181" s="188"/>
      <c r="M181" s="188"/>
      <c r="N181" s="189"/>
      <c r="O181" s="190"/>
      <c r="P181" s="184"/>
      <c r="Q181" s="190"/>
      <c r="R181" s="182"/>
      <c r="S181" s="182"/>
      <c r="T181" s="182"/>
      <c r="U181" s="182"/>
      <c r="V181" s="182"/>
      <c r="W181" s="182"/>
      <c r="X181" s="182"/>
      <c r="Y181" s="184"/>
      <c r="Z181" s="190"/>
      <c r="AA181" s="184"/>
    </row>
    <row r="182" spans="1:27" x14ac:dyDescent="0.25">
      <c r="A182" s="99" t="s">
        <v>916</v>
      </c>
      <c r="E182" s="196">
        <v>178</v>
      </c>
      <c r="F182" s="188"/>
      <c r="G182" s="188"/>
      <c r="H182" s="188"/>
      <c r="I182" s="188"/>
      <c r="J182" s="188"/>
      <c r="K182" s="188"/>
      <c r="L182" s="188"/>
      <c r="M182" s="188"/>
      <c r="N182" s="189"/>
      <c r="O182" s="190"/>
      <c r="P182" s="184"/>
      <c r="Q182" s="190"/>
      <c r="R182" s="182"/>
      <c r="S182" s="182"/>
      <c r="T182" s="182"/>
      <c r="U182" s="182"/>
      <c r="V182" s="182"/>
      <c r="W182" s="182"/>
      <c r="X182" s="182"/>
      <c r="Y182" s="184"/>
      <c r="Z182" s="190"/>
      <c r="AA182" s="184"/>
    </row>
    <row r="183" spans="1:27" x14ac:dyDescent="0.25">
      <c r="A183" s="99" t="s">
        <v>916</v>
      </c>
      <c r="E183" s="196">
        <v>179</v>
      </c>
      <c r="F183" s="188"/>
      <c r="G183" s="188"/>
      <c r="H183" s="188"/>
      <c r="I183" s="188"/>
      <c r="J183" s="188"/>
      <c r="K183" s="188"/>
      <c r="L183" s="188"/>
      <c r="M183" s="188"/>
      <c r="N183" s="189"/>
      <c r="O183" s="190"/>
      <c r="P183" s="184"/>
      <c r="Q183" s="190"/>
      <c r="R183" s="182"/>
      <c r="S183" s="182"/>
      <c r="T183" s="182"/>
      <c r="U183" s="182"/>
      <c r="V183" s="182"/>
      <c r="W183" s="182"/>
      <c r="X183" s="182"/>
      <c r="Y183" s="184"/>
      <c r="Z183" s="190"/>
      <c r="AA183" s="184"/>
    </row>
    <row r="184" spans="1:27" x14ac:dyDescent="0.25">
      <c r="A184" s="99" t="s">
        <v>916</v>
      </c>
      <c r="E184" s="196">
        <v>180</v>
      </c>
      <c r="F184" s="188"/>
      <c r="G184" s="188"/>
      <c r="H184" s="188"/>
      <c r="I184" s="188"/>
      <c r="J184" s="188"/>
      <c r="K184" s="188"/>
      <c r="L184" s="188"/>
      <c r="M184" s="188"/>
      <c r="N184" s="189"/>
      <c r="O184" s="190"/>
      <c r="P184" s="184"/>
      <c r="Q184" s="190"/>
      <c r="R184" s="182"/>
      <c r="S184" s="182"/>
      <c r="T184" s="182"/>
      <c r="U184" s="182"/>
      <c r="V184" s="182"/>
      <c r="W184" s="182"/>
      <c r="X184" s="182"/>
      <c r="Y184" s="184"/>
      <c r="Z184" s="190"/>
      <c r="AA184" s="184"/>
    </row>
    <row r="185" spans="1:27" x14ac:dyDescent="0.25">
      <c r="A185" s="99" t="s">
        <v>916</v>
      </c>
      <c r="E185" s="196">
        <v>181</v>
      </c>
      <c r="F185" s="188"/>
      <c r="G185" s="188"/>
      <c r="H185" s="188"/>
      <c r="I185" s="188"/>
      <c r="J185" s="188"/>
      <c r="K185" s="188"/>
      <c r="L185" s="188"/>
      <c r="M185" s="188"/>
      <c r="N185" s="189"/>
      <c r="O185" s="190"/>
      <c r="P185" s="184"/>
      <c r="Q185" s="190"/>
      <c r="R185" s="182"/>
      <c r="S185" s="182"/>
      <c r="T185" s="182"/>
      <c r="U185" s="182"/>
      <c r="V185" s="182"/>
      <c r="W185" s="182"/>
      <c r="X185" s="182"/>
      <c r="Y185" s="184"/>
      <c r="Z185" s="190"/>
      <c r="AA185" s="184"/>
    </row>
    <row r="186" spans="1:27" x14ac:dyDescent="0.25">
      <c r="A186" s="99" t="s">
        <v>916</v>
      </c>
      <c r="E186" s="196">
        <v>182</v>
      </c>
      <c r="F186" s="188"/>
      <c r="G186" s="188"/>
      <c r="H186" s="188"/>
      <c r="I186" s="188"/>
      <c r="J186" s="188"/>
      <c r="K186" s="188"/>
      <c r="L186" s="188"/>
      <c r="M186" s="188"/>
      <c r="N186" s="189"/>
      <c r="O186" s="190"/>
      <c r="P186" s="184"/>
      <c r="Q186" s="190"/>
      <c r="R186" s="182"/>
      <c r="S186" s="182"/>
      <c r="T186" s="182"/>
      <c r="U186" s="182"/>
      <c r="V186" s="182"/>
      <c r="W186" s="182"/>
      <c r="X186" s="182"/>
      <c r="Y186" s="184"/>
      <c r="Z186" s="190"/>
      <c r="AA186" s="184"/>
    </row>
    <row r="187" spans="1:27" x14ac:dyDescent="0.25">
      <c r="A187" s="99" t="s">
        <v>916</v>
      </c>
      <c r="E187" s="196">
        <v>183</v>
      </c>
      <c r="F187" s="188"/>
      <c r="G187" s="188"/>
      <c r="H187" s="188"/>
      <c r="I187" s="188"/>
      <c r="J187" s="188"/>
      <c r="K187" s="188"/>
      <c r="L187" s="188"/>
      <c r="M187" s="188"/>
      <c r="N187" s="189"/>
      <c r="O187" s="190"/>
      <c r="P187" s="184"/>
      <c r="Q187" s="190"/>
      <c r="R187" s="182"/>
      <c r="S187" s="182"/>
      <c r="T187" s="182"/>
      <c r="U187" s="182"/>
      <c r="V187" s="182"/>
      <c r="W187" s="182"/>
      <c r="X187" s="182"/>
      <c r="Y187" s="184"/>
      <c r="Z187" s="190"/>
      <c r="AA187" s="184"/>
    </row>
    <row r="188" spans="1:27" x14ac:dyDescent="0.25">
      <c r="A188" s="99" t="s">
        <v>916</v>
      </c>
      <c r="E188" s="196">
        <v>184</v>
      </c>
      <c r="F188" s="188"/>
      <c r="G188" s="188"/>
      <c r="H188" s="188"/>
      <c r="I188" s="188"/>
      <c r="J188" s="188"/>
      <c r="K188" s="188"/>
      <c r="L188" s="188"/>
      <c r="M188" s="188"/>
      <c r="N188" s="189"/>
      <c r="O188" s="190"/>
      <c r="P188" s="184"/>
      <c r="Q188" s="190"/>
      <c r="R188" s="182"/>
      <c r="S188" s="182"/>
      <c r="T188" s="182"/>
      <c r="U188" s="182"/>
      <c r="V188" s="182"/>
      <c r="W188" s="182"/>
      <c r="X188" s="182"/>
      <c r="Y188" s="184"/>
      <c r="Z188" s="190"/>
      <c r="AA188" s="184"/>
    </row>
    <row r="189" spans="1:27" x14ac:dyDescent="0.25">
      <c r="A189" s="99" t="s">
        <v>916</v>
      </c>
      <c r="E189" s="196">
        <v>185</v>
      </c>
      <c r="F189" s="188"/>
      <c r="G189" s="188"/>
      <c r="H189" s="188"/>
      <c r="I189" s="188"/>
      <c r="J189" s="188"/>
      <c r="K189" s="188"/>
      <c r="L189" s="188"/>
      <c r="M189" s="188"/>
      <c r="N189" s="189"/>
      <c r="O189" s="190"/>
      <c r="P189" s="184"/>
      <c r="Q189" s="190"/>
      <c r="R189" s="182"/>
      <c r="S189" s="182"/>
      <c r="T189" s="182"/>
      <c r="U189" s="182"/>
      <c r="V189" s="182"/>
      <c r="W189" s="182"/>
      <c r="X189" s="182"/>
      <c r="Y189" s="184"/>
      <c r="Z189" s="190"/>
      <c r="AA189" s="184"/>
    </row>
    <row r="190" spans="1:27" x14ac:dyDescent="0.25">
      <c r="A190" s="99" t="s">
        <v>916</v>
      </c>
      <c r="E190" s="196">
        <v>186</v>
      </c>
      <c r="F190" s="188"/>
      <c r="G190" s="188"/>
      <c r="H190" s="188"/>
      <c r="I190" s="188"/>
      <c r="J190" s="188"/>
      <c r="K190" s="188"/>
      <c r="L190" s="188"/>
      <c r="M190" s="188"/>
      <c r="N190" s="189"/>
      <c r="O190" s="190"/>
      <c r="P190" s="184"/>
      <c r="Q190" s="190"/>
      <c r="R190" s="182"/>
      <c r="S190" s="182"/>
      <c r="T190" s="182"/>
      <c r="U190" s="182"/>
      <c r="V190" s="182"/>
      <c r="W190" s="182"/>
      <c r="X190" s="182"/>
      <c r="Y190" s="184"/>
      <c r="Z190" s="190"/>
      <c r="AA190" s="184"/>
    </row>
    <row r="191" spans="1:27" x14ac:dyDescent="0.25">
      <c r="A191" s="99" t="s">
        <v>916</v>
      </c>
      <c r="E191" s="196">
        <v>187</v>
      </c>
      <c r="F191" s="188"/>
      <c r="G191" s="188"/>
      <c r="H191" s="188"/>
      <c r="I191" s="188"/>
      <c r="J191" s="188"/>
      <c r="K191" s="188"/>
      <c r="L191" s="188"/>
      <c r="M191" s="188"/>
      <c r="N191" s="189"/>
      <c r="O191" s="190"/>
      <c r="P191" s="184"/>
      <c r="Q191" s="190"/>
      <c r="R191" s="182"/>
      <c r="S191" s="182"/>
      <c r="T191" s="182"/>
      <c r="U191" s="182"/>
      <c r="V191" s="182"/>
      <c r="W191" s="182"/>
      <c r="X191" s="182"/>
      <c r="Y191" s="184"/>
      <c r="Z191" s="190"/>
      <c r="AA191" s="184"/>
    </row>
    <row r="192" spans="1:27" x14ac:dyDescent="0.25">
      <c r="A192" s="99" t="s">
        <v>916</v>
      </c>
      <c r="E192" s="196">
        <v>188</v>
      </c>
      <c r="F192" s="188"/>
      <c r="G192" s="188"/>
      <c r="H192" s="188"/>
      <c r="I192" s="188"/>
      <c r="J192" s="188"/>
      <c r="K192" s="188"/>
      <c r="L192" s="188"/>
      <c r="M192" s="188"/>
      <c r="N192" s="189"/>
      <c r="O192" s="190"/>
      <c r="P192" s="184"/>
      <c r="Q192" s="190"/>
      <c r="R192" s="182"/>
      <c r="S192" s="182"/>
      <c r="T192" s="182"/>
      <c r="U192" s="182"/>
      <c r="V192" s="182"/>
      <c r="W192" s="182"/>
      <c r="X192" s="182"/>
      <c r="Y192" s="184"/>
      <c r="Z192" s="190"/>
      <c r="AA192" s="184"/>
    </row>
    <row r="193" spans="1:27" x14ac:dyDescent="0.25">
      <c r="A193" s="99" t="s">
        <v>916</v>
      </c>
      <c r="E193" s="196">
        <v>189</v>
      </c>
      <c r="F193" s="188"/>
      <c r="G193" s="188"/>
      <c r="H193" s="188"/>
      <c r="I193" s="188"/>
      <c r="J193" s="188"/>
      <c r="K193" s="188"/>
      <c r="L193" s="188"/>
      <c r="M193" s="188"/>
      <c r="N193" s="189"/>
      <c r="O193" s="190"/>
      <c r="P193" s="184"/>
      <c r="Q193" s="190"/>
      <c r="R193" s="182"/>
      <c r="S193" s="182"/>
      <c r="T193" s="182"/>
      <c r="U193" s="182"/>
      <c r="V193" s="182"/>
      <c r="W193" s="182"/>
      <c r="X193" s="182"/>
      <c r="Y193" s="184"/>
      <c r="Z193" s="190"/>
      <c r="AA193" s="184"/>
    </row>
    <row r="194" spans="1:27" x14ac:dyDescent="0.25">
      <c r="A194" s="99" t="s">
        <v>916</v>
      </c>
      <c r="E194" s="196">
        <v>190</v>
      </c>
      <c r="F194" s="188"/>
      <c r="G194" s="188"/>
      <c r="H194" s="188"/>
      <c r="I194" s="188"/>
      <c r="J194" s="188"/>
      <c r="K194" s="188"/>
      <c r="L194" s="188"/>
      <c r="M194" s="188"/>
      <c r="N194" s="189"/>
      <c r="O194" s="190"/>
      <c r="P194" s="184"/>
      <c r="Q194" s="190"/>
      <c r="R194" s="182"/>
      <c r="S194" s="182"/>
      <c r="T194" s="182"/>
      <c r="U194" s="182"/>
      <c r="V194" s="182"/>
      <c r="W194" s="182"/>
      <c r="X194" s="182"/>
      <c r="Y194" s="184"/>
      <c r="Z194" s="190"/>
      <c r="AA194" s="184"/>
    </row>
    <row r="195" spans="1:27" x14ac:dyDescent="0.25">
      <c r="A195" s="99" t="s">
        <v>916</v>
      </c>
      <c r="E195" s="196">
        <v>191</v>
      </c>
      <c r="F195" s="188"/>
      <c r="G195" s="188"/>
      <c r="H195" s="188"/>
      <c r="I195" s="188"/>
      <c r="J195" s="188"/>
      <c r="K195" s="188"/>
      <c r="L195" s="188"/>
      <c r="M195" s="188"/>
      <c r="N195" s="189"/>
      <c r="O195" s="190"/>
      <c r="P195" s="184"/>
      <c r="Q195" s="190"/>
      <c r="R195" s="182"/>
      <c r="S195" s="182"/>
      <c r="T195" s="182"/>
      <c r="U195" s="182"/>
      <c r="V195" s="182"/>
      <c r="W195" s="182"/>
      <c r="X195" s="182"/>
      <c r="Y195" s="184"/>
      <c r="Z195" s="190"/>
      <c r="AA195" s="184"/>
    </row>
    <row r="196" spans="1:27" x14ac:dyDescent="0.25">
      <c r="A196" s="99" t="s">
        <v>916</v>
      </c>
      <c r="E196" s="196">
        <v>192</v>
      </c>
      <c r="F196" s="188"/>
      <c r="G196" s="188"/>
      <c r="H196" s="188"/>
      <c r="I196" s="188"/>
      <c r="J196" s="188"/>
      <c r="K196" s="188"/>
      <c r="L196" s="188"/>
      <c r="M196" s="188"/>
      <c r="N196" s="189"/>
      <c r="O196" s="190"/>
      <c r="P196" s="184"/>
      <c r="Q196" s="190"/>
      <c r="R196" s="182"/>
      <c r="S196" s="182"/>
      <c r="T196" s="182"/>
      <c r="U196" s="182"/>
      <c r="V196" s="182"/>
      <c r="W196" s="182"/>
      <c r="X196" s="182"/>
      <c r="Y196" s="184"/>
      <c r="Z196" s="190"/>
      <c r="AA196" s="184"/>
    </row>
    <row r="197" spans="1:27" x14ac:dyDescent="0.25">
      <c r="A197" s="99" t="s">
        <v>916</v>
      </c>
      <c r="E197" s="196">
        <v>193</v>
      </c>
      <c r="F197" s="188"/>
      <c r="G197" s="188"/>
      <c r="H197" s="188"/>
      <c r="I197" s="188"/>
      <c r="J197" s="188"/>
      <c r="K197" s="188"/>
      <c r="L197" s="188"/>
      <c r="M197" s="188"/>
      <c r="N197" s="189"/>
      <c r="O197" s="190"/>
      <c r="P197" s="184"/>
      <c r="Q197" s="190"/>
      <c r="R197" s="182"/>
      <c r="S197" s="182"/>
      <c r="T197" s="182"/>
      <c r="U197" s="182"/>
      <c r="V197" s="182"/>
      <c r="W197" s="182"/>
      <c r="X197" s="182"/>
      <c r="Y197" s="184"/>
      <c r="Z197" s="190"/>
      <c r="AA197" s="184"/>
    </row>
    <row r="198" spans="1:27" x14ac:dyDescent="0.25">
      <c r="A198" s="99" t="s">
        <v>916</v>
      </c>
      <c r="E198" s="196">
        <v>194</v>
      </c>
      <c r="F198" s="188"/>
      <c r="G198" s="188"/>
      <c r="H198" s="188"/>
      <c r="I198" s="188"/>
      <c r="J198" s="188"/>
      <c r="K198" s="188"/>
      <c r="L198" s="188"/>
      <c r="M198" s="188"/>
      <c r="N198" s="189"/>
      <c r="O198" s="190"/>
      <c r="P198" s="184"/>
      <c r="Q198" s="190"/>
      <c r="R198" s="182"/>
      <c r="S198" s="182"/>
      <c r="T198" s="182"/>
      <c r="U198" s="182"/>
      <c r="V198" s="182"/>
      <c r="W198" s="182"/>
      <c r="X198" s="182"/>
      <c r="Y198" s="184"/>
      <c r="Z198" s="190"/>
      <c r="AA198" s="184"/>
    </row>
    <row r="199" spans="1:27" x14ac:dyDescent="0.25">
      <c r="A199" s="99" t="s">
        <v>916</v>
      </c>
      <c r="E199" s="196">
        <v>195</v>
      </c>
      <c r="F199" s="188"/>
      <c r="G199" s="188"/>
      <c r="H199" s="188"/>
      <c r="I199" s="188"/>
      <c r="J199" s="188"/>
      <c r="K199" s="188"/>
      <c r="L199" s="188"/>
      <c r="M199" s="188"/>
      <c r="N199" s="189"/>
      <c r="O199" s="190"/>
      <c r="P199" s="184"/>
      <c r="Q199" s="190"/>
      <c r="R199" s="182"/>
      <c r="S199" s="182"/>
      <c r="T199" s="182"/>
      <c r="U199" s="182"/>
      <c r="V199" s="182"/>
      <c r="W199" s="182"/>
      <c r="X199" s="182"/>
      <c r="Y199" s="184"/>
      <c r="Z199" s="190"/>
      <c r="AA199" s="184"/>
    </row>
    <row r="200" spans="1:27" x14ac:dyDescent="0.25">
      <c r="A200" s="99" t="s">
        <v>916</v>
      </c>
      <c r="E200" s="196">
        <v>196</v>
      </c>
      <c r="F200" s="188"/>
      <c r="G200" s="188"/>
      <c r="H200" s="188"/>
      <c r="I200" s="188"/>
      <c r="J200" s="188"/>
      <c r="K200" s="188"/>
      <c r="L200" s="188"/>
      <c r="M200" s="188"/>
      <c r="N200" s="189"/>
      <c r="O200" s="190"/>
      <c r="P200" s="184"/>
      <c r="Q200" s="190"/>
      <c r="R200" s="182"/>
      <c r="S200" s="182"/>
      <c r="T200" s="182"/>
      <c r="U200" s="182"/>
      <c r="V200" s="182"/>
      <c r="W200" s="182"/>
      <c r="X200" s="182"/>
      <c r="Y200" s="184"/>
      <c r="Z200" s="190"/>
      <c r="AA200" s="184"/>
    </row>
    <row r="201" spans="1:27" x14ac:dyDescent="0.25">
      <c r="A201" s="99" t="s">
        <v>916</v>
      </c>
      <c r="E201" s="196">
        <v>197</v>
      </c>
      <c r="F201" s="188"/>
      <c r="G201" s="188"/>
      <c r="H201" s="188"/>
      <c r="I201" s="188"/>
      <c r="J201" s="188"/>
      <c r="K201" s="188"/>
      <c r="L201" s="188"/>
      <c r="M201" s="188"/>
      <c r="N201" s="189"/>
      <c r="O201" s="190"/>
      <c r="P201" s="184"/>
      <c r="Q201" s="190"/>
      <c r="R201" s="182"/>
      <c r="S201" s="182"/>
      <c r="T201" s="182"/>
      <c r="U201" s="182"/>
      <c r="V201" s="182"/>
      <c r="W201" s="182"/>
      <c r="X201" s="182"/>
      <c r="Y201" s="184"/>
      <c r="Z201" s="190"/>
      <c r="AA201" s="184"/>
    </row>
    <row r="202" spans="1:27" x14ac:dyDescent="0.25">
      <c r="A202" s="99" t="s">
        <v>916</v>
      </c>
      <c r="E202" s="196">
        <v>198</v>
      </c>
      <c r="F202" s="188"/>
      <c r="G202" s="188"/>
      <c r="H202" s="188"/>
      <c r="I202" s="188"/>
      <c r="J202" s="188"/>
      <c r="K202" s="188"/>
      <c r="L202" s="188"/>
      <c r="M202" s="188"/>
      <c r="N202" s="189"/>
      <c r="O202" s="190"/>
      <c r="P202" s="184"/>
      <c r="Q202" s="190"/>
      <c r="R202" s="182"/>
      <c r="S202" s="182"/>
      <c r="T202" s="182"/>
      <c r="U202" s="182"/>
      <c r="V202" s="182"/>
      <c r="W202" s="182"/>
      <c r="X202" s="182"/>
      <c r="Y202" s="184"/>
      <c r="Z202" s="190"/>
      <c r="AA202" s="184"/>
    </row>
    <row r="203" spans="1:27" x14ac:dyDescent="0.25">
      <c r="A203" s="99" t="s">
        <v>916</v>
      </c>
      <c r="E203" s="196">
        <v>199</v>
      </c>
      <c r="F203" s="188"/>
      <c r="G203" s="188"/>
      <c r="H203" s="188"/>
      <c r="I203" s="188"/>
      <c r="J203" s="188"/>
      <c r="K203" s="188"/>
      <c r="L203" s="188"/>
      <c r="M203" s="188"/>
      <c r="N203" s="189"/>
      <c r="O203" s="190"/>
      <c r="P203" s="184"/>
      <c r="Q203" s="190"/>
      <c r="R203" s="182"/>
      <c r="S203" s="182"/>
      <c r="T203" s="182"/>
      <c r="U203" s="182"/>
      <c r="V203" s="182"/>
      <c r="W203" s="182"/>
      <c r="X203" s="182"/>
      <c r="Y203" s="184"/>
      <c r="Z203" s="190"/>
      <c r="AA203" s="184"/>
    </row>
    <row r="204" spans="1:27" ht="12" thickBot="1" x14ac:dyDescent="0.3">
      <c r="A204" s="99" t="s">
        <v>916</v>
      </c>
      <c r="E204" s="197">
        <v>200</v>
      </c>
      <c r="F204" s="191"/>
      <c r="G204" s="191"/>
      <c r="H204" s="191"/>
      <c r="I204" s="191"/>
      <c r="J204" s="191"/>
      <c r="K204" s="191"/>
      <c r="L204" s="191"/>
      <c r="M204" s="191"/>
      <c r="N204" s="192"/>
      <c r="O204" s="193"/>
      <c r="P204" s="185"/>
      <c r="Q204" s="193"/>
      <c r="R204" s="183"/>
      <c r="S204" s="183"/>
      <c r="T204" s="183"/>
      <c r="U204" s="183"/>
      <c r="V204" s="183"/>
      <c r="W204" s="183"/>
      <c r="X204" s="183"/>
      <c r="Y204" s="185"/>
      <c r="Z204" s="193"/>
      <c r="AA204" s="185"/>
    </row>
    <row r="205" spans="1:27" x14ac:dyDescent="0.25">
      <c r="A205" s="99" t="s">
        <v>916</v>
      </c>
    </row>
    <row r="206" spans="1:27" ht="12" thickBot="1" x14ac:dyDescent="0.3">
      <c r="A206" s="99" t="s">
        <v>916</v>
      </c>
    </row>
    <row r="207" spans="1:27" ht="15" customHeight="1" x14ac:dyDescent="0.25">
      <c r="A207" s="99" t="s">
        <v>916</v>
      </c>
      <c r="E207" s="651" t="s">
        <v>467</v>
      </c>
      <c r="F207" s="652"/>
      <c r="G207" s="652"/>
      <c r="H207" s="652"/>
      <c r="I207" s="652"/>
      <c r="J207" s="653"/>
    </row>
    <row r="208" spans="1:27" ht="123.75" x14ac:dyDescent="0.25">
      <c r="A208" s="99" t="s">
        <v>1414</v>
      </c>
      <c r="B208" s="90"/>
      <c r="C208" s="89"/>
      <c r="E208" s="118" t="s">
        <v>542</v>
      </c>
      <c r="F208" s="64" t="s">
        <v>543</v>
      </c>
      <c r="G208" s="64" t="s">
        <v>544</v>
      </c>
      <c r="H208" s="64" t="s">
        <v>545</v>
      </c>
      <c r="I208" s="64" t="s">
        <v>1474</v>
      </c>
      <c r="J208" s="71" t="s">
        <v>546</v>
      </c>
    </row>
    <row r="209" spans="1:10" x14ac:dyDescent="0.25">
      <c r="A209" s="99" t="s">
        <v>916</v>
      </c>
      <c r="E209" s="196">
        <v>1</v>
      </c>
      <c r="F209" s="188"/>
      <c r="G209" s="188"/>
      <c r="H209" s="188"/>
      <c r="I209" s="189"/>
      <c r="J209" s="194"/>
    </row>
    <row r="210" spans="1:10" x14ac:dyDescent="0.25">
      <c r="A210" s="99" t="s">
        <v>916</v>
      </c>
      <c r="E210" s="196">
        <v>2</v>
      </c>
      <c r="F210" s="188"/>
      <c r="G210" s="188"/>
      <c r="H210" s="188"/>
      <c r="I210" s="189"/>
      <c r="J210" s="194"/>
    </row>
    <row r="211" spans="1:10" x14ac:dyDescent="0.25">
      <c r="A211" s="99" t="s">
        <v>916</v>
      </c>
      <c r="E211" s="196">
        <v>3</v>
      </c>
      <c r="F211" s="188"/>
      <c r="G211" s="188"/>
      <c r="H211" s="188"/>
      <c r="I211" s="189"/>
      <c r="J211" s="194"/>
    </row>
    <row r="212" spans="1:10" x14ac:dyDescent="0.25">
      <c r="A212" s="99" t="s">
        <v>916</v>
      </c>
      <c r="E212" s="196">
        <v>4</v>
      </c>
      <c r="F212" s="188"/>
      <c r="G212" s="188"/>
      <c r="H212" s="188"/>
      <c r="I212" s="189"/>
      <c r="J212" s="194"/>
    </row>
    <row r="213" spans="1:10" x14ac:dyDescent="0.25">
      <c r="A213" s="99" t="s">
        <v>916</v>
      </c>
      <c r="E213" s="196">
        <v>5</v>
      </c>
      <c r="F213" s="188"/>
      <c r="G213" s="188"/>
      <c r="H213" s="188"/>
      <c r="I213" s="189"/>
      <c r="J213" s="194"/>
    </row>
    <row r="214" spans="1:10" x14ac:dyDescent="0.25">
      <c r="A214" s="99" t="s">
        <v>916</v>
      </c>
      <c r="E214" s="196">
        <v>6</v>
      </c>
      <c r="F214" s="188"/>
      <c r="G214" s="188"/>
      <c r="H214" s="188"/>
      <c r="I214" s="189"/>
      <c r="J214" s="194"/>
    </row>
    <row r="215" spans="1:10" x14ac:dyDescent="0.25">
      <c r="A215" s="99" t="s">
        <v>916</v>
      </c>
      <c r="E215" s="196">
        <v>7</v>
      </c>
      <c r="F215" s="188"/>
      <c r="G215" s="188"/>
      <c r="H215" s="188"/>
      <c r="I215" s="189"/>
      <c r="J215" s="194"/>
    </row>
    <row r="216" spans="1:10" x14ac:dyDescent="0.25">
      <c r="A216" s="99" t="s">
        <v>916</v>
      </c>
      <c r="E216" s="196">
        <v>8</v>
      </c>
      <c r="F216" s="188"/>
      <c r="G216" s="188"/>
      <c r="H216" s="188"/>
      <c r="I216" s="189"/>
      <c r="J216" s="194"/>
    </row>
    <row r="217" spans="1:10" x14ac:dyDescent="0.25">
      <c r="A217" s="99" t="s">
        <v>916</v>
      </c>
      <c r="E217" s="196">
        <v>9</v>
      </c>
      <c r="F217" s="188"/>
      <c r="G217" s="188"/>
      <c r="H217" s="188"/>
      <c r="I217" s="189"/>
      <c r="J217" s="194"/>
    </row>
    <row r="218" spans="1:10" x14ac:dyDescent="0.25">
      <c r="A218" s="99" t="s">
        <v>916</v>
      </c>
      <c r="E218" s="196">
        <v>10</v>
      </c>
      <c r="F218" s="188"/>
      <c r="G218" s="188"/>
      <c r="H218" s="188"/>
      <c r="I218" s="189"/>
      <c r="J218" s="194"/>
    </row>
    <row r="219" spans="1:10" x14ac:dyDescent="0.25">
      <c r="A219" s="99" t="s">
        <v>916</v>
      </c>
      <c r="E219" s="196">
        <v>11</v>
      </c>
      <c r="F219" s="188"/>
      <c r="G219" s="188"/>
      <c r="H219" s="188"/>
      <c r="I219" s="189"/>
      <c r="J219" s="194"/>
    </row>
    <row r="220" spans="1:10" x14ac:dyDescent="0.25">
      <c r="A220" s="99" t="s">
        <v>916</v>
      </c>
      <c r="E220" s="196">
        <v>12</v>
      </c>
      <c r="F220" s="188"/>
      <c r="G220" s="188"/>
      <c r="H220" s="188"/>
      <c r="I220" s="189"/>
      <c r="J220" s="194"/>
    </row>
    <row r="221" spans="1:10" x14ac:dyDescent="0.25">
      <c r="A221" s="99" t="s">
        <v>916</v>
      </c>
      <c r="E221" s="196">
        <v>13</v>
      </c>
      <c r="F221" s="188"/>
      <c r="G221" s="188"/>
      <c r="H221" s="188"/>
      <c r="I221" s="189"/>
      <c r="J221" s="194"/>
    </row>
    <row r="222" spans="1:10" x14ac:dyDescent="0.25">
      <c r="A222" s="99" t="s">
        <v>916</v>
      </c>
      <c r="E222" s="196">
        <v>14</v>
      </c>
      <c r="F222" s="188"/>
      <c r="G222" s="188"/>
      <c r="H222" s="188"/>
      <c r="I222" s="189"/>
      <c r="J222" s="194"/>
    </row>
    <row r="223" spans="1:10" x14ac:dyDescent="0.25">
      <c r="A223" s="99" t="s">
        <v>916</v>
      </c>
      <c r="E223" s="196">
        <v>15</v>
      </c>
      <c r="F223" s="188"/>
      <c r="G223" s="188"/>
      <c r="H223" s="188"/>
      <c r="I223" s="189"/>
      <c r="J223" s="194"/>
    </row>
    <row r="224" spans="1:10" x14ac:dyDescent="0.25">
      <c r="A224" s="99" t="s">
        <v>916</v>
      </c>
      <c r="E224" s="196">
        <v>16</v>
      </c>
      <c r="F224" s="188"/>
      <c r="G224" s="188"/>
      <c r="H224" s="188"/>
      <c r="I224" s="189"/>
      <c r="J224" s="194"/>
    </row>
    <row r="225" spans="1:10" x14ac:dyDescent="0.25">
      <c r="A225" s="99" t="s">
        <v>916</v>
      </c>
      <c r="E225" s="196">
        <v>17</v>
      </c>
      <c r="F225" s="188"/>
      <c r="G225" s="188"/>
      <c r="H225" s="188"/>
      <c r="I225" s="189"/>
      <c r="J225" s="194"/>
    </row>
    <row r="226" spans="1:10" x14ac:dyDescent="0.25">
      <c r="A226" s="99" t="s">
        <v>916</v>
      </c>
      <c r="E226" s="196">
        <v>18</v>
      </c>
      <c r="F226" s="188"/>
      <c r="G226" s="188"/>
      <c r="H226" s="188"/>
      <c r="I226" s="189"/>
      <c r="J226" s="194"/>
    </row>
    <row r="227" spans="1:10" x14ac:dyDescent="0.25">
      <c r="A227" s="99" t="s">
        <v>916</v>
      </c>
      <c r="E227" s="196">
        <v>19</v>
      </c>
      <c r="F227" s="188"/>
      <c r="G227" s="188"/>
      <c r="H227" s="188"/>
      <c r="I227" s="189"/>
      <c r="J227" s="194"/>
    </row>
    <row r="228" spans="1:10" x14ac:dyDescent="0.25">
      <c r="A228" s="99" t="s">
        <v>916</v>
      </c>
      <c r="E228" s="196">
        <v>20</v>
      </c>
      <c r="F228" s="188"/>
      <c r="G228" s="188"/>
      <c r="H228" s="188"/>
      <c r="I228" s="189"/>
      <c r="J228" s="194"/>
    </row>
    <row r="229" spans="1:10" x14ac:dyDescent="0.25">
      <c r="A229" s="99" t="s">
        <v>916</v>
      </c>
      <c r="E229" s="196">
        <v>21</v>
      </c>
      <c r="F229" s="188"/>
      <c r="G229" s="188"/>
      <c r="H229" s="188"/>
      <c r="I229" s="189"/>
      <c r="J229" s="194"/>
    </row>
    <row r="230" spans="1:10" x14ac:dyDescent="0.25">
      <c r="A230" s="99" t="s">
        <v>916</v>
      </c>
      <c r="E230" s="196">
        <v>22</v>
      </c>
      <c r="F230" s="188"/>
      <c r="G230" s="188"/>
      <c r="H230" s="188"/>
      <c r="I230" s="189"/>
      <c r="J230" s="194"/>
    </row>
    <row r="231" spans="1:10" x14ac:dyDescent="0.25">
      <c r="A231" s="99" t="s">
        <v>916</v>
      </c>
      <c r="E231" s="196">
        <v>23</v>
      </c>
      <c r="F231" s="188"/>
      <c r="G231" s="188"/>
      <c r="H231" s="188"/>
      <c r="I231" s="189"/>
      <c r="J231" s="194"/>
    </row>
    <row r="232" spans="1:10" x14ac:dyDescent="0.25">
      <c r="A232" s="99" t="s">
        <v>916</v>
      </c>
      <c r="E232" s="196">
        <v>24</v>
      </c>
      <c r="F232" s="188"/>
      <c r="G232" s="188"/>
      <c r="H232" s="188"/>
      <c r="I232" s="189"/>
      <c r="J232" s="194"/>
    </row>
    <row r="233" spans="1:10" x14ac:dyDescent="0.25">
      <c r="A233" s="99" t="s">
        <v>916</v>
      </c>
      <c r="E233" s="196">
        <v>25</v>
      </c>
      <c r="F233" s="188"/>
      <c r="G233" s="188"/>
      <c r="H233" s="188"/>
      <c r="I233" s="189"/>
      <c r="J233" s="194"/>
    </row>
    <row r="234" spans="1:10" x14ac:dyDescent="0.25">
      <c r="A234" s="99" t="s">
        <v>916</v>
      </c>
      <c r="E234" s="196">
        <v>26</v>
      </c>
      <c r="F234" s="188"/>
      <c r="G234" s="188"/>
      <c r="H234" s="188"/>
      <c r="I234" s="189"/>
      <c r="J234" s="194"/>
    </row>
    <row r="235" spans="1:10" x14ac:dyDescent="0.25">
      <c r="A235" s="99" t="s">
        <v>916</v>
      </c>
      <c r="E235" s="196">
        <v>27</v>
      </c>
      <c r="F235" s="188"/>
      <c r="G235" s="188"/>
      <c r="H235" s="188"/>
      <c r="I235" s="189"/>
      <c r="J235" s="194"/>
    </row>
    <row r="236" spans="1:10" x14ac:dyDescent="0.25">
      <c r="A236" s="99" t="s">
        <v>916</v>
      </c>
      <c r="E236" s="196">
        <v>28</v>
      </c>
      <c r="F236" s="188"/>
      <c r="G236" s="188"/>
      <c r="H236" s="188"/>
      <c r="I236" s="189"/>
      <c r="J236" s="194"/>
    </row>
    <row r="237" spans="1:10" x14ac:dyDescent="0.25">
      <c r="A237" s="99" t="s">
        <v>916</v>
      </c>
      <c r="E237" s="196">
        <v>29</v>
      </c>
      <c r="F237" s="188"/>
      <c r="G237" s="188"/>
      <c r="H237" s="188"/>
      <c r="I237" s="189"/>
      <c r="J237" s="194"/>
    </row>
    <row r="238" spans="1:10" x14ac:dyDescent="0.25">
      <c r="A238" s="99" t="s">
        <v>916</v>
      </c>
      <c r="E238" s="196">
        <v>30</v>
      </c>
      <c r="F238" s="188"/>
      <c r="G238" s="188"/>
      <c r="H238" s="188"/>
      <c r="I238" s="189"/>
      <c r="J238" s="194"/>
    </row>
    <row r="239" spans="1:10" x14ac:dyDescent="0.25">
      <c r="A239" s="99" t="s">
        <v>916</v>
      </c>
      <c r="E239" s="196">
        <v>31</v>
      </c>
      <c r="F239" s="188"/>
      <c r="G239" s="188"/>
      <c r="H239" s="188"/>
      <c r="I239" s="189"/>
      <c r="J239" s="194"/>
    </row>
    <row r="240" spans="1:10" x14ac:dyDescent="0.25">
      <c r="A240" s="99" t="s">
        <v>916</v>
      </c>
      <c r="E240" s="196">
        <v>32</v>
      </c>
      <c r="F240" s="188"/>
      <c r="G240" s="188"/>
      <c r="H240" s="188"/>
      <c r="I240" s="189"/>
      <c r="J240" s="194"/>
    </row>
    <row r="241" spans="1:10" x14ac:dyDescent="0.25">
      <c r="A241" s="99" t="s">
        <v>916</v>
      </c>
      <c r="E241" s="196">
        <v>33</v>
      </c>
      <c r="F241" s="188"/>
      <c r="G241" s="188"/>
      <c r="H241" s="188"/>
      <c r="I241" s="189"/>
      <c r="J241" s="194"/>
    </row>
    <row r="242" spans="1:10" x14ac:dyDescent="0.25">
      <c r="A242" s="99" t="s">
        <v>916</v>
      </c>
      <c r="E242" s="196">
        <v>34</v>
      </c>
      <c r="F242" s="188"/>
      <c r="G242" s="188"/>
      <c r="H242" s="188"/>
      <c r="I242" s="189"/>
      <c r="J242" s="194"/>
    </row>
    <row r="243" spans="1:10" x14ac:dyDescent="0.25">
      <c r="A243" s="99" t="s">
        <v>916</v>
      </c>
      <c r="E243" s="196">
        <v>35</v>
      </c>
      <c r="F243" s="188"/>
      <c r="G243" s="188"/>
      <c r="H243" s="188"/>
      <c r="I243" s="189"/>
      <c r="J243" s="194"/>
    </row>
    <row r="244" spans="1:10" x14ac:dyDescent="0.25">
      <c r="A244" s="99" t="s">
        <v>916</v>
      </c>
      <c r="E244" s="196">
        <v>36</v>
      </c>
      <c r="F244" s="188"/>
      <c r="G244" s="188"/>
      <c r="H244" s="188"/>
      <c r="I244" s="189"/>
      <c r="J244" s="194"/>
    </row>
    <row r="245" spans="1:10" x14ac:dyDescent="0.25">
      <c r="A245" s="99" t="s">
        <v>916</v>
      </c>
      <c r="E245" s="196">
        <v>37</v>
      </c>
      <c r="F245" s="188"/>
      <c r="G245" s="188"/>
      <c r="H245" s="188"/>
      <c r="I245" s="189"/>
      <c r="J245" s="194"/>
    </row>
    <row r="246" spans="1:10" x14ac:dyDescent="0.25">
      <c r="A246" s="99" t="s">
        <v>916</v>
      </c>
      <c r="E246" s="196">
        <v>38</v>
      </c>
      <c r="F246" s="188"/>
      <c r="G246" s="188"/>
      <c r="H246" s="188"/>
      <c r="I246" s="189"/>
      <c r="J246" s="194"/>
    </row>
    <row r="247" spans="1:10" x14ac:dyDescent="0.25">
      <c r="A247" s="99" t="s">
        <v>916</v>
      </c>
      <c r="E247" s="196">
        <v>39</v>
      </c>
      <c r="F247" s="188"/>
      <c r="G247" s="188"/>
      <c r="H247" s="188"/>
      <c r="I247" s="189"/>
      <c r="J247" s="194"/>
    </row>
    <row r="248" spans="1:10" x14ac:dyDescent="0.25">
      <c r="A248" s="99" t="s">
        <v>916</v>
      </c>
      <c r="E248" s="196">
        <v>40</v>
      </c>
      <c r="F248" s="188"/>
      <c r="G248" s="188"/>
      <c r="H248" s="188"/>
      <c r="I248" s="189"/>
      <c r="J248" s="194"/>
    </row>
    <row r="249" spans="1:10" x14ac:dyDescent="0.25">
      <c r="A249" s="99" t="s">
        <v>916</v>
      </c>
      <c r="E249" s="196">
        <v>41</v>
      </c>
      <c r="F249" s="188"/>
      <c r="G249" s="188"/>
      <c r="H249" s="188"/>
      <c r="I249" s="189"/>
      <c r="J249" s="194"/>
    </row>
    <row r="250" spans="1:10" x14ac:dyDescent="0.25">
      <c r="A250" s="99" t="s">
        <v>916</v>
      </c>
      <c r="E250" s="196">
        <v>42</v>
      </c>
      <c r="F250" s="188"/>
      <c r="G250" s="188"/>
      <c r="H250" s="188"/>
      <c r="I250" s="189"/>
      <c r="J250" s="194"/>
    </row>
    <row r="251" spans="1:10" x14ac:dyDescent="0.25">
      <c r="A251" s="99" t="s">
        <v>916</v>
      </c>
      <c r="E251" s="196">
        <v>43</v>
      </c>
      <c r="F251" s="188"/>
      <c r="G251" s="188"/>
      <c r="H251" s="188"/>
      <c r="I251" s="189"/>
      <c r="J251" s="194"/>
    </row>
    <row r="252" spans="1:10" x14ac:dyDescent="0.25">
      <c r="A252" s="99" t="s">
        <v>916</v>
      </c>
      <c r="E252" s="196">
        <v>44</v>
      </c>
      <c r="F252" s="188"/>
      <c r="G252" s="188"/>
      <c r="H252" s="188"/>
      <c r="I252" s="189"/>
      <c r="J252" s="194"/>
    </row>
    <row r="253" spans="1:10" x14ac:dyDescent="0.25">
      <c r="A253" s="99" t="s">
        <v>916</v>
      </c>
      <c r="E253" s="196">
        <v>45</v>
      </c>
      <c r="F253" s="188"/>
      <c r="G253" s="188"/>
      <c r="H253" s="188"/>
      <c r="I253" s="189"/>
      <c r="J253" s="194"/>
    </row>
    <row r="254" spans="1:10" x14ac:dyDescent="0.25">
      <c r="A254" s="99" t="s">
        <v>916</v>
      </c>
      <c r="E254" s="196">
        <v>46</v>
      </c>
      <c r="F254" s="188"/>
      <c r="G254" s="188"/>
      <c r="H254" s="188"/>
      <c r="I254" s="189"/>
      <c r="J254" s="194"/>
    </row>
    <row r="255" spans="1:10" x14ac:dyDescent="0.25">
      <c r="A255" s="99" t="s">
        <v>916</v>
      </c>
      <c r="E255" s="196">
        <v>47</v>
      </c>
      <c r="F255" s="188"/>
      <c r="G255" s="188"/>
      <c r="H255" s="188"/>
      <c r="I255" s="189"/>
      <c r="J255" s="194"/>
    </row>
    <row r="256" spans="1:10" x14ac:dyDescent="0.25">
      <c r="A256" s="99" t="s">
        <v>916</v>
      </c>
      <c r="E256" s="196">
        <v>48</v>
      </c>
      <c r="F256" s="188"/>
      <c r="G256" s="188"/>
      <c r="H256" s="188"/>
      <c r="I256" s="189"/>
      <c r="J256" s="194"/>
    </row>
    <row r="257" spans="1:10" x14ac:dyDescent="0.25">
      <c r="A257" s="99" t="s">
        <v>916</v>
      </c>
      <c r="E257" s="196">
        <v>49</v>
      </c>
      <c r="F257" s="188"/>
      <c r="G257" s="188"/>
      <c r="H257" s="188"/>
      <c r="I257" s="189"/>
      <c r="J257" s="194"/>
    </row>
    <row r="258" spans="1:10" x14ac:dyDescent="0.25">
      <c r="A258" s="99" t="s">
        <v>916</v>
      </c>
      <c r="E258" s="196">
        <v>50</v>
      </c>
      <c r="F258" s="188"/>
      <c r="G258" s="188"/>
      <c r="H258" s="188"/>
      <c r="I258" s="189"/>
      <c r="J258" s="194"/>
    </row>
    <row r="259" spans="1:10" x14ac:dyDescent="0.25">
      <c r="A259" s="99" t="s">
        <v>916</v>
      </c>
      <c r="E259" s="196">
        <v>51</v>
      </c>
      <c r="F259" s="188"/>
      <c r="G259" s="188"/>
      <c r="H259" s="188"/>
      <c r="I259" s="189"/>
      <c r="J259" s="194"/>
    </row>
    <row r="260" spans="1:10" x14ac:dyDescent="0.25">
      <c r="A260" s="99" t="s">
        <v>916</v>
      </c>
      <c r="E260" s="196">
        <v>52</v>
      </c>
      <c r="F260" s="188"/>
      <c r="G260" s="188"/>
      <c r="H260" s="188"/>
      <c r="I260" s="189"/>
      <c r="J260" s="194"/>
    </row>
    <row r="261" spans="1:10" x14ac:dyDescent="0.25">
      <c r="A261" s="99" t="s">
        <v>916</v>
      </c>
      <c r="E261" s="196">
        <v>53</v>
      </c>
      <c r="F261" s="188"/>
      <c r="G261" s="188"/>
      <c r="H261" s="188"/>
      <c r="I261" s="189"/>
      <c r="J261" s="194"/>
    </row>
    <row r="262" spans="1:10" x14ac:dyDescent="0.25">
      <c r="A262" s="99" t="s">
        <v>916</v>
      </c>
      <c r="E262" s="196">
        <v>54</v>
      </c>
      <c r="F262" s="188"/>
      <c r="G262" s="188"/>
      <c r="H262" s="188"/>
      <c r="I262" s="189"/>
      <c r="J262" s="194"/>
    </row>
    <row r="263" spans="1:10" x14ac:dyDescent="0.25">
      <c r="A263" s="99" t="s">
        <v>916</v>
      </c>
      <c r="E263" s="196">
        <v>55</v>
      </c>
      <c r="F263" s="188"/>
      <c r="G263" s="188"/>
      <c r="H263" s="188"/>
      <c r="I263" s="189"/>
      <c r="J263" s="194"/>
    </row>
    <row r="264" spans="1:10" x14ac:dyDescent="0.25">
      <c r="A264" s="99" t="s">
        <v>916</v>
      </c>
      <c r="E264" s="196">
        <v>56</v>
      </c>
      <c r="F264" s="188"/>
      <c r="G264" s="188"/>
      <c r="H264" s="188"/>
      <c r="I264" s="189"/>
      <c r="J264" s="194"/>
    </row>
    <row r="265" spans="1:10" x14ac:dyDescent="0.25">
      <c r="A265" s="99" t="s">
        <v>916</v>
      </c>
      <c r="E265" s="196">
        <v>57</v>
      </c>
      <c r="F265" s="188"/>
      <c r="G265" s="188"/>
      <c r="H265" s="188"/>
      <c r="I265" s="189"/>
      <c r="J265" s="194"/>
    </row>
    <row r="266" spans="1:10" x14ac:dyDescent="0.25">
      <c r="A266" s="99" t="s">
        <v>916</v>
      </c>
      <c r="E266" s="196">
        <v>58</v>
      </c>
      <c r="F266" s="188"/>
      <c r="G266" s="188"/>
      <c r="H266" s="188"/>
      <c r="I266" s="189"/>
      <c r="J266" s="194"/>
    </row>
    <row r="267" spans="1:10" x14ac:dyDescent="0.25">
      <c r="A267" s="99" t="s">
        <v>916</v>
      </c>
      <c r="E267" s="196">
        <v>59</v>
      </c>
      <c r="F267" s="188"/>
      <c r="G267" s="188"/>
      <c r="H267" s="188"/>
      <c r="I267" s="189"/>
      <c r="J267" s="194"/>
    </row>
    <row r="268" spans="1:10" x14ac:dyDescent="0.25">
      <c r="A268" s="99" t="s">
        <v>916</v>
      </c>
      <c r="E268" s="196">
        <v>60</v>
      </c>
      <c r="F268" s="188"/>
      <c r="G268" s="188"/>
      <c r="H268" s="188"/>
      <c r="I268" s="189"/>
      <c r="J268" s="194"/>
    </row>
    <row r="269" spans="1:10" x14ac:dyDescent="0.25">
      <c r="A269" s="99" t="s">
        <v>916</v>
      </c>
      <c r="E269" s="196">
        <v>61</v>
      </c>
      <c r="F269" s="188"/>
      <c r="G269" s="188"/>
      <c r="H269" s="188"/>
      <c r="I269" s="189"/>
      <c r="J269" s="194"/>
    </row>
    <row r="270" spans="1:10" x14ac:dyDescent="0.25">
      <c r="A270" s="99" t="s">
        <v>916</v>
      </c>
      <c r="E270" s="196">
        <v>62</v>
      </c>
      <c r="F270" s="188"/>
      <c r="G270" s="188"/>
      <c r="H270" s="188"/>
      <c r="I270" s="189"/>
      <c r="J270" s="194"/>
    </row>
    <row r="271" spans="1:10" x14ac:dyDescent="0.25">
      <c r="A271" s="99" t="s">
        <v>916</v>
      </c>
      <c r="E271" s="196">
        <v>63</v>
      </c>
      <c r="F271" s="188"/>
      <c r="G271" s="188"/>
      <c r="H271" s="188"/>
      <c r="I271" s="189"/>
      <c r="J271" s="194"/>
    </row>
    <row r="272" spans="1:10" x14ac:dyDescent="0.25">
      <c r="A272" s="99" t="s">
        <v>916</v>
      </c>
      <c r="E272" s="196">
        <v>64</v>
      </c>
      <c r="F272" s="188"/>
      <c r="G272" s="188"/>
      <c r="H272" s="188"/>
      <c r="I272" s="189"/>
      <c r="J272" s="194"/>
    </row>
    <row r="273" spans="1:10" x14ac:dyDescent="0.25">
      <c r="A273" s="99" t="s">
        <v>916</v>
      </c>
      <c r="E273" s="196">
        <v>65</v>
      </c>
      <c r="F273" s="188"/>
      <c r="G273" s="188"/>
      <c r="H273" s="188"/>
      <c r="I273" s="189"/>
      <c r="J273" s="194"/>
    </row>
    <row r="274" spans="1:10" x14ac:dyDescent="0.25">
      <c r="A274" s="99" t="s">
        <v>916</v>
      </c>
      <c r="E274" s="196">
        <v>66</v>
      </c>
      <c r="F274" s="188"/>
      <c r="G274" s="188"/>
      <c r="H274" s="188"/>
      <c r="I274" s="189"/>
      <c r="J274" s="194"/>
    </row>
    <row r="275" spans="1:10" x14ac:dyDescent="0.25">
      <c r="A275" s="99" t="s">
        <v>916</v>
      </c>
      <c r="E275" s="196">
        <v>67</v>
      </c>
      <c r="F275" s="188"/>
      <c r="G275" s="188"/>
      <c r="H275" s="188"/>
      <c r="I275" s="189"/>
      <c r="J275" s="194"/>
    </row>
    <row r="276" spans="1:10" x14ac:dyDescent="0.25">
      <c r="A276" s="99" t="s">
        <v>916</v>
      </c>
      <c r="E276" s="196">
        <v>68</v>
      </c>
      <c r="F276" s="188"/>
      <c r="G276" s="188"/>
      <c r="H276" s="188"/>
      <c r="I276" s="189"/>
      <c r="J276" s="194"/>
    </row>
    <row r="277" spans="1:10" x14ac:dyDescent="0.25">
      <c r="A277" s="99" t="s">
        <v>916</v>
      </c>
      <c r="E277" s="196">
        <v>69</v>
      </c>
      <c r="F277" s="188"/>
      <c r="G277" s="188"/>
      <c r="H277" s="188"/>
      <c r="I277" s="189"/>
      <c r="J277" s="194"/>
    </row>
    <row r="278" spans="1:10" x14ac:dyDescent="0.25">
      <c r="A278" s="99" t="s">
        <v>916</v>
      </c>
      <c r="E278" s="196">
        <v>70</v>
      </c>
      <c r="F278" s="188"/>
      <c r="G278" s="188"/>
      <c r="H278" s="188"/>
      <c r="I278" s="189"/>
      <c r="J278" s="194"/>
    </row>
    <row r="279" spans="1:10" x14ac:dyDescent="0.25">
      <c r="A279" s="99" t="s">
        <v>916</v>
      </c>
      <c r="E279" s="196">
        <v>71</v>
      </c>
      <c r="F279" s="188"/>
      <c r="G279" s="188"/>
      <c r="H279" s="188"/>
      <c r="I279" s="189"/>
      <c r="J279" s="194"/>
    </row>
    <row r="280" spans="1:10" x14ac:dyDescent="0.25">
      <c r="A280" s="99" t="s">
        <v>916</v>
      </c>
      <c r="E280" s="196">
        <v>72</v>
      </c>
      <c r="F280" s="188"/>
      <c r="G280" s="188"/>
      <c r="H280" s="188"/>
      <c r="I280" s="189"/>
      <c r="J280" s="194"/>
    </row>
    <row r="281" spans="1:10" x14ac:dyDescent="0.25">
      <c r="A281" s="99" t="s">
        <v>916</v>
      </c>
      <c r="E281" s="196">
        <v>73</v>
      </c>
      <c r="F281" s="188"/>
      <c r="G281" s="188"/>
      <c r="H281" s="188"/>
      <c r="I281" s="189"/>
      <c r="J281" s="194"/>
    </row>
    <row r="282" spans="1:10" x14ac:dyDescent="0.25">
      <c r="A282" s="99" t="s">
        <v>916</v>
      </c>
      <c r="E282" s="196">
        <v>74</v>
      </c>
      <c r="F282" s="188"/>
      <c r="G282" s="188"/>
      <c r="H282" s="188"/>
      <c r="I282" s="189"/>
      <c r="J282" s="194"/>
    </row>
    <row r="283" spans="1:10" x14ac:dyDescent="0.25">
      <c r="A283" s="99" t="s">
        <v>916</v>
      </c>
      <c r="E283" s="196">
        <v>75</v>
      </c>
      <c r="F283" s="188"/>
      <c r="G283" s="188"/>
      <c r="H283" s="188"/>
      <c r="I283" s="189"/>
      <c r="J283" s="194"/>
    </row>
    <row r="284" spans="1:10" x14ac:dyDescent="0.25">
      <c r="A284" s="99" t="s">
        <v>916</v>
      </c>
      <c r="E284" s="196">
        <v>76</v>
      </c>
      <c r="F284" s="188"/>
      <c r="G284" s="188"/>
      <c r="H284" s="188"/>
      <c r="I284" s="189"/>
      <c r="J284" s="194"/>
    </row>
    <row r="285" spans="1:10" x14ac:dyDescent="0.25">
      <c r="A285" s="99" t="s">
        <v>916</v>
      </c>
      <c r="E285" s="196">
        <v>77</v>
      </c>
      <c r="F285" s="188"/>
      <c r="G285" s="188"/>
      <c r="H285" s="188"/>
      <c r="I285" s="189"/>
      <c r="J285" s="194"/>
    </row>
    <row r="286" spans="1:10" x14ac:dyDescent="0.25">
      <c r="A286" s="99" t="s">
        <v>916</v>
      </c>
      <c r="E286" s="196">
        <v>78</v>
      </c>
      <c r="F286" s="188"/>
      <c r="G286" s="188"/>
      <c r="H286" s="188"/>
      <c r="I286" s="189"/>
      <c r="J286" s="194"/>
    </row>
    <row r="287" spans="1:10" x14ac:dyDescent="0.25">
      <c r="A287" s="99" t="s">
        <v>916</v>
      </c>
      <c r="E287" s="196">
        <v>79</v>
      </c>
      <c r="F287" s="188"/>
      <c r="G287" s="188"/>
      <c r="H287" s="188"/>
      <c r="I287" s="189"/>
      <c r="J287" s="194"/>
    </row>
    <row r="288" spans="1:10" x14ac:dyDescent="0.25">
      <c r="A288" s="99" t="s">
        <v>916</v>
      </c>
      <c r="E288" s="196">
        <v>80</v>
      </c>
      <c r="F288" s="188"/>
      <c r="G288" s="188"/>
      <c r="H288" s="188"/>
      <c r="I288" s="189"/>
      <c r="J288" s="194"/>
    </row>
    <row r="289" spans="1:10" x14ac:dyDescent="0.25">
      <c r="A289" s="99" t="s">
        <v>916</v>
      </c>
      <c r="E289" s="196">
        <v>81</v>
      </c>
      <c r="F289" s="188"/>
      <c r="G289" s="188"/>
      <c r="H289" s="188"/>
      <c r="I289" s="189"/>
      <c r="J289" s="194"/>
    </row>
    <row r="290" spans="1:10" x14ac:dyDescent="0.25">
      <c r="A290" s="99" t="s">
        <v>916</v>
      </c>
      <c r="E290" s="196">
        <v>82</v>
      </c>
      <c r="F290" s="188"/>
      <c r="G290" s="188"/>
      <c r="H290" s="188"/>
      <c r="I290" s="189"/>
      <c r="J290" s="194"/>
    </row>
    <row r="291" spans="1:10" x14ac:dyDescent="0.25">
      <c r="A291" s="99" t="s">
        <v>916</v>
      </c>
      <c r="E291" s="196">
        <v>83</v>
      </c>
      <c r="F291" s="188"/>
      <c r="G291" s="188"/>
      <c r="H291" s="188"/>
      <c r="I291" s="189"/>
      <c r="J291" s="194"/>
    </row>
    <row r="292" spans="1:10" x14ac:dyDescent="0.25">
      <c r="A292" s="99" t="s">
        <v>916</v>
      </c>
      <c r="E292" s="196">
        <v>84</v>
      </c>
      <c r="F292" s="188"/>
      <c r="G292" s="188"/>
      <c r="H292" s="188"/>
      <c r="I292" s="189"/>
      <c r="J292" s="194"/>
    </row>
    <row r="293" spans="1:10" x14ac:dyDescent="0.25">
      <c r="A293" s="99" t="s">
        <v>916</v>
      </c>
      <c r="E293" s="196">
        <v>85</v>
      </c>
      <c r="F293" s="188"/>
      <c r="G293" s="188"/>
      <c r="H293" s="188"/>
      <c r="I293" s="189"/>
      <c r="J293" s="194"/>
    </row>
    <row r="294" spans="1:10" x14ac:dyDescent="0.25">
      <c r="A294" s="99" t="s">
        <v>916</v>
      </c>
      <c r="E294" s="196">
        <v>86</v>
      </c>
      <c r="F294" s="188"/>
      <c r="G294" s="188"/>
      <c r="H294" s="188"/>
      <c r="I294" s="189"/>
      <c r="J294" s="194"/>
    </row>
    <row r="295" spans="1:10" x14ac:dyDescent="0.25">
      <c r="A295" s="99" t="s">
        <v>916</v>
      </c>
      <c r="E295" s="196">
        <v>87</v>
      </c>
      <c r="F295" s="188"/>
      <c r="G295" s="188"/>
      <c r="H295" s="188"/>
      <c r="I295" s="189"/>
      <c r="J295" s="194"/>
    </row>
    <row r="296" spans="1:10" x14ac:dyDescent="0.25">
      <c r="A296" s="99" t="s">
        <v>916</v>
      </c>
      <c r="E296" s="196">
        <v>88</v>
      </c>
      <c r="F296" s="188"/>
      <c r="G296" s="188"/>
      <c r="H296" s="188"/>
      <c r="I296" s="189"/>
      <c r="J296" s="194"/>
    </row>
    <row r="297" spans="1:10" x14ac:dyDescent="0.25">
      <c r="A297" s="99" t="s">
        <v>916</v>
      </c>
      <c r="E297" s="196">
        <v>89</v>
      </c>
      <c r="F297" s="188"/>
      <c r="G297" s="188"/>
      <c r="H297" s="188"/>
      <c r="I297" s="189"/>
      <c r="J297" s="194"/>
    </row>
    <row r="298" spans="1:10" x14ac:dyDescent="0.25">
      <c r="A298" s="99" t="s">
        <v>916</v>
      </c>
      <c r="E298" s="196">
        <v>90</v>
      </c>
      <c r="F298" s="188"/>
      <c r="G298" s="188"/>
      <c r="H298" s="188"/>
      <c r="I298" s="189"/>
      <c r="J298" s="194"/>
    </row>
    <row r="299" spans="1:10" x14ac:dyDescent="0.25">
      <c r="A299" s="99" t="s">
        <v>916</v>
      </c>
      <c r="E299" s="196">
        <v>91</v>
      </c>
      <c r="F299" s="188"/>
      <c r="G299" s="188"/>
      <c r="H299" s="188"/>
      <c r="I299" s="189"/>
      <c r="J299" s="194"/>
    </row>
    <row r="300" spans="1:10" x14ac:dyDescent="0.25">
      <c r="A300" s="99" t="s">
        <v>916</v>
      </c>
      <c r="E300" s="196">
        <v>92</v>
      </c>
      <c r="F300" s="188"/>
      <c r="G300" s="188"/>
      <c r="H300" s="188"/>
      <c r="I300" s="189"/>
      <c r="J300" s="194"/>
    </row>
    <row r="301" spans="1:10" x14ac:dyDescent="0.25">
      <c r="A301" s="99" t="s">
        <v>916</v>
      </c>
      <c r="E301" s="196">
        <v>93</v>
      </c>
      <c r="F301" s="188"/>
      <c r="G301" s="188"/>
      <c r="H301" s="188"/>
      <c r="I301" s="189"/>
      <c r="J301" s="194"/>
    </row>
    <row r="302" spans="1:10" x14ac:dyDescent="0.25">
      <c r="A302" s="99" t="s">
        <v>916</v>
      </c>
      <c r="E302" s="196">
        <v>94</v>
      </c>
      <c r="F302" s="188"/>
      <c r="G302" s="188"/>
      <c r="H302" s="188"/>
      <c r="I302" s="189"/>
      <c r="J302" s="194"/>
    </row>
    <row r="303" spans="1:10" x14ac:dyDescent="0.25">
      <c r="A303" s="99" t="s">
        <v>916</v>
      </c>
      <c r="E303" s="196">
        <v>95</v>
      </c>
      <c r="F303" s="188"/>
      <c r="G303" s="188"/>
      <c r="H303" s="188"/>
      <c r="I303" s="189"/>
      <c r="J303" s="194"/>
    </row>
    <row r="304" spans="1:10" x14ac:dyDescent="0.25">
      <c r="A304" s="99" t="s">
        <v>916</v>
      </c>
      <c r="E304" s="196">
        <v>96</v>
      </c>
      <c r="F304" s="188"/>
      <c r="G304" s="188"/>
      <c r="H304" s="188"/>
      <c r="I304" s="189"/>
      <c r="J304" s="194"/>
    </row>
    <row r="305" spans="1:10" x14ac:dyDescent="0.25">
      <c r="A305" s="99" t="s">
        <v>916</v>
      </c>
      <c r="E305" s="196">
        <v>97</v>
      </c>
      <c r="F305" s="188"/>
      <c r="G305" s="188"/>
      <c r="H305" s="188"/>
      <c r="I305" s="189"/>
      <c r="J305" s="194"/>
    </row>
    <row r="306" spans="1:10" x14ac:dyDescent="0.25">
      <c r="A306" s="99" t="s">
        <v>916</v>
      </c>
      <c r="E306" s="196">
        <v>98</v>
      </c>
      <c r="F306" s="188"/>
      <c r="G306" s="188"/>
      <c r="H306" s="188"/>
      <c r="I306" s="189"/>
      <c r="J306" s="194"/>
    </row>
    <row r="307" spans="1:10" x14ac:dyDescent="0.25">
      <c r="A307" s="99" t="s">
        <v>916</v>
      </c>
      <c r="E307" s="196">
        <v>99</v>
      </c>
      <c r="F307" s="188"/>
      <c r="G307" s="188"/>
      <c r="H307" s="188"/>
      <c r="I307" s="189"/>
      <c r="J307" s="194"/>
    </row>
    <row r="308" spans="1:10" ht="12" thickBot="1" x14ac:dyDescent="0.3">
      <c r="A308" s="99" t="s">
        <v>916</v>
      </c>
      <c r="E308" s="197">
        <v>100</v>
      </c>
      <c r="F308" s="191"/>
      <c r="G308" s="191"/>
      <c r="H308" s="191"/>
      <c r="I308" s="192"/>
      <c r="J308" s="195"/>
    </row>
  </sheetData>
  <mergeCells count="7">
    <mergeCell ref="E207:J207"/>
    <mergeCell ref="E1:F1"/>
    <mergeCell ref="Z3:AA3"/>
    <mergeCell ref="F3:N3"/>
    <mergeCell ref="E3:E4"/>
    <mergeCell ref="Q3:Y3"/>
    <mergeCell ref="O3:P3"/>
  </mergeCells>
  <hyperlinks>
    <hyperlink ref="E1" location="Contents!A1" tooltip="Click to Goto Sheet" display="Goto Contents" xr:uid="{68FA68C3-1211-4D1D-A101-DD7C5AD1A9F1}"/>
  </hyperlinks>
  <pageMargins left="0.70866141732283472" right="0.70866141732283472" top="0.74803149606299213" bottom="0.74803149606299213" header="0.31496062992125984" footer="0.31496062992125984"/>
  <pageSetup paperSize="3" scale="80" fitToHeight="0" orientation="landscape" r:id="rId1"/>
  <headerFooter>
    <oddFooter>&amp;L&amp;F</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tabColor theme="9" tint="0.39997558519241921"/>
    <pageSetUpPr fitToPage="1"/>
  </sheetPr>
  <dimension ref="A1:K95"/>
  <sheetViews>
    <sheetView zoomScale="145" zoomScaleNormal="145" workbookViewId="0">
      <selection activeCell="B13" sqref="B1:C1048576"/>
    </sheetView>
  </sheetViews>
  <sheetFormatPr defaultColWidth="9.140625" defaultRowHeight="11.25" x14ac:dyDescent="0.25"/>
  <cols>
    <col min="1" max="1" width="9.5703125" style="125" customWidth="1"/>
    <col min="2" max="2" width="9.5703125" style="99" hidden="1" customWidth="1"/>
    <col min="3" max="3" width="27" style="2" hidden="1" customWidth="1"/>
    <col min="4" max="4" width="2.7109375" style="2" customWidth="1"/>
    <col min="5" max="5" width="54.42578125" style="2" customWidth="1"/>
    <col min="6" max="6" width="9.140625" style="2"/>
    <col min="7" max="8" width="20.7109375" style="2" customWidth="1"/>
    <col min="9" max="9" width="134.7109375" style="2" bestFit="1" customWidth="1"/>
    <col min="10" max="16384" width="9.140625" style="2"/>
  </cols>
  <sheetData>
    <row r="1" spans="1:9" ht="22.5" x14ac:dyDescent="0.25">
      <c r="A1" s="119" t="s">
        <v>918</v>
      </c>
      <c r="B1" s="98" t="s">
        <v>934</v>
      </c>
      <c r="C1" s="91" t="s">
        <v>917</v>
      </c>
      <c r="E1" s="312" t="s">
        <v>1411</v>
      </c>
    </row>
    <row r="2" spans="1:9" ht="12" thickBot="1" x14ac:dyDescent="0.3">
      <c r="A2" s="119"/>
      <c r="B2" s="98"/>
      <c r="C2" s="91"/>
    </row>
    <row r="3" spans="1:9" ht="22.5" x14ac:dyDescent="0.25">
      <c r="A3" s="125" t="s">
        <v>916</v>
      </c>
      <c r="E3" s="73" t="s">
        <v>0</v>
      </c>
      <c r="F3" s="74" t="s">
        <v>569</v>
      </c>
      <c r="G3" s="74" t="s">
        <v>582</v>
      </c>
      <c r="H3" s="74" t="s">
        <v>583</v>
      </c>
      <c r="I3" s="75" t="s">
        <v>568</v>
      </c>
    </row>
    <row r="4" spans="1:9" x14ac:dyDescent="0.25">
      <c r="A4" s="125" t="s">
        <v>916</v>
      </c>
      <c r="B4" s="2"/>
      <c r="E4" s="198" t="s">
        <v>584</v>
      </c>
      <c r="F4" s="64" t="s">
        <v>181</v>
      </c>
      <c r="G4" s="140"/>
      <c r="H4" s="140"/>
      <c r="I4" s="200" t="s">
        <v>1047</v>
      </c>
    </row>
    <row r="5" spans="1:9" x14ac:dyDescent="0.25">
      <c r="A5" s="125" t="s">
        <v>916</v>
      </c>
      <c r="E5" s="198" t="s">
        <v>585</v>
      </c>
      <c r="F5" s="64" t="s">
        <v>181</v>
      </c>
      <c r="G5" s="140"/>
      <c r="H5" s="140"/>
      <c r="I5" s="200" t="s">
        <v>1048</v>
      </c>
    </row>
    <row r="6" spans="1:9" x14ac:dyDescent="0.25">
      <c r="A6" s="125" t="s">
        <v>916</v>
      </c>
      <c r="E6" s="198" t="s">
        <v>785</v>
      </c>
      <c r="F6" s="64" t="s">
        <v>181</v>
      </c>
      <c r="G6" s="140"/>
      <c r="H6" s="140"/>
      <c r="I6" s="200" t="s">
        <v>1049</v>
      </c>
    </row>
    <row r="7" spans="1:9" x14ac:dyDescent="0.25">
      <c r="A7" s="125" t="s">
        <v>916</v>
      </c>
      <c r="E7" s="198" t="s">
        <v>586</v>
      </c>
      <c r="F7" s="64" t="s">
        <v>181</v>
      </c>
      <c r="G7" s="140"/>
      <c r="H7" s="140"/>
      <c r="I7" s="200" t="s">
        <v>1050</v>
      </c>
    </row>
    <row r="8" spans="1:9" x14ac:dyDescent="0.25">
      <c r="A8" s="125" t="s">
        <v>916</v>
      </c>
      <c r="E8" s="198" t="s">
        <v>570</v>
      </c>
      <c r="F8" s="64"/>
      <c r="G8" s="140"/>
      <c r="H8" s="140"/>
      <c r="I8" s="200" t="s">
        <v>577</v>
      </c>
    </row>
    <row r="9" spans="1:9" x14ac:dyDescent="0.25">
      <c r="A9" s="125" t="s">
        <v>916</v>
      </c>
      <c r="E9" s="198" t="s">
        <v>571</v>
      </c>
      <c r="F9" s="64" t="s">
        <v>181</v>
      </c>
      <c r="G9" s="140"/>
      <c r="H9" s="140"/>
      <c r="I9" s="200" t="s">
        <v>1051</v>
      </c>
    </row>
    <row r="10" spans="1:9" x14ac:dyDescent="0.25">
      <c r="A10" s="125" t="s">
        <v>916</v>
      </c>
      <c r="E10" s="198" t="s">
        <v>572</v>
      </c>
      <c r="F10" s="64"/>
      <c r="G10" s="140"/>
      <c r="H10" s="140"/>
      <c r="I10" s="200" t="s">
        <v>578</v>
      </c>
    </row>
    <row r="11" spans="1:9" ht="22.5" x14ac:dyDescent="0.25">
      <c r="A11" s="125" t="s">
        <v>916</v>
      </c>
      <c r="E11" s="198" t="s">
        <v>573</v>
      </c>
      <c r="F11" s="64"/>
      <c r="G11" s="140"/>
      <c r="H11" s="140"/>
      <c r="I11" s="200" t="s">
        <v>579</v>
      </c>
    </row>
    <row r="12" spans="1:9" ht="45" x14ac:dyDescent="0.25">
      <c r="A12" s="125" t="s">
        <v>916</v>
      </c>
      <c r="E12" s="198" t="s">
        <v>574</v>
      </c>
      <c r="F12" s="64" t="s">
        <v>181</v>
      </c>
      <c r="G12" s="140"/>
      <c r="H12" s="140"/>
      <c r="I12" s="200" t="s">
        <v>1052</v>
      </c>
    </row>
    <row r="13" spans="1:9" ht="22.5" x14ac:dyDescent="0.25">
      <c r="A13" s="125" t="s">
        <v>916</v>
      </c>
      <c r="E13" s="198" t="s">
        <v>575</v>
      </c>
      <c r="F13" s="64"/>
      <c r="G13" s="140"/>
      <c r="H13" s="140"/>
      <c r="I13" s="200" t="s">
        <v>580</v>
      </c>
    </row>
    <row r="14" spans="1:9" ht="23.25" thickBot="1" x14ac:dyDescent="0.3">
      <c r="A14" s="125" t="s">
        <v>916</v>
      </c>
      <c r="E14" s="199" t="s">
        <v>576</v>
      </c>
      <c r="F14" s="149"/>
      <c r="G14" s="202"/>
      <c r="H14" s="202"/>
      <c r="I14" s="201" t="s">
        <v>581</v>
      </c>
    </row>
    <row r="17" spans="1:11" ht="22.5" x14ac:dyDescent="0.25">
      <c r="A17" s="119" t="s">
        <v>918</v>
      </c>
      <c r="B17" s="119" t="s">
        <v>934</v>
      </c>
      <c r="C17" s="120" t="s">
        <v>917</v>
      </c>
      <c r="D17"/>
      <c r="E17"/>
      <c r="F17"/>
      <c r="G17"/>
      <c r="H17"/>
      <c r="I17"/>
      <c r="J17"/>
      <c r="K17"/>
    </row>
    <row r="18" spans="1:11" ht="15" x14ac:dyDescent="0.25">
      <c r="A18" s="70"/>
      <c r="B18"/>
      <c r="C18"/>
      <c r="D18"/>
      <c r="E18"/>
      <c r="F18"/>
      <c r="G18"/>
      <c r="H18"/>
      <c r="I18"/>
      <c r="J18"/>
      <c r="K18"/>
    </row>
    <row r="19" spans="1:11" ht="15" x14ac:dyDescent="0.25">
      <c r="A19" s="125" t="s">
        <v>1337</v>
      </c>
      <c r="B19" s="247"/>
      <c r="C19" s="247"/>
      <c r="D19"/>
      <c r="E19" s="229" t="s">
        <v>1259</v>
      </c>
      <c r="F19" s="229"/>
      <c r="G19" s="229"/>
      <c r="H19" s="248"/>
    </row>
    <row r="20" spans="1:11" ht="15" x14ac:dyDescent="0.25">
      <c r="A20" s="274"/>
      <c r="B20" s="66"/>
      <c r="C20" s="66"/>
      <c r="D20"/>
      <c r="E20"/>
      <c r="F20"/>
      <c r="G20"/>
      <c r="H20" s="95"/>
    </row>
    <row r="21" spans="1:11" ht="15" x14ac:dyDescent="0.25">
      <c r="A21" s="125" t="s">
        <v>1337</v>
      </c>
      <c r="B21" s="247"/>
      <c r="C21" s="247"/>
      <c r="D21"/>
      <c r="E21" s="249" t="s">
        <v>1260</v>
      </c>
      <c r="F21" s="249"/>
      <c r="G21" s="249"/>
      <c r="H21" s="249"/>
    </row>
    <row r="22" spans="1:11" ht="22.5" x14ac:dyDescent="0.25">
      <c r="A22" s="125" t="s">
        <v>1337</v>
      </c>
      <c r="B22" s="247"/>
      <c r="C22" s="247"/>
      <c r="D22"/>
      <c r="E22" s="290" t="s">
        <v>643</v>
      </c>
      <c r="F22" s="250" t="s">
        <v>607</v>
      </c>
      <c r="G22" s="290" t="s">
        <v>608</v>
      </c>
      <c r="H22" s="112" t="s">
        <v>609</v>
      </c>
    </row>
    <row r="23" spans="1:11" ht="15" x14ac:dyDescent="0.25">
      <c r="A23" s="125" t="s">
        <v>1622</v>
      </c>
      <c r="B23" s="247" t="s">
        <v>1564</v>
      </c>
      <c r="C23" s="323" t="s">
        <v>1565</v>
      </c>
      <c r="D23"/>
      <c r="E23" s="327" t="s">
        <v>1640</v>
      </c>
      <c r="F23" s="111" t="s">
        <v>1328</v>
      </c>
      <c r="G23" s="327" t="s">
        <v>1639</v>
      </c>
      <c r="H23" s="232"/>
    </row>
    <row r="24" spans="1:11" ht="22.5" x14ac:dyDescent="0.25">
      <c r="A24" s="125" t="s">
        <v>1622</v>
      </c>
      <c r="B24" s="247" t="s">
        <v>1564</v>
      </c>
      <c r="C24" s="323" t="s">
        <v>1565</v>
      </c>
      <c r="D24"/>
      <c r="E24" s="327" t="s">
        <v>1641</v>
      </c>
      <c r="F24" s="111" t="s">
        <v>1220</v>
      </c>
      <c r="G24" s="54" t="s">
        <v>1221</v>
      </c>
      <c r="H24" s="232"/>
    </row>
    <row r="25" spans="1:11" ht="22.5" x14ac:dyDescent="0.25">
      <c r="A25" s="125" t="s">
        <v>1622</v>
      </c>
      <c r="B25" s="247" t="s">
        <v>1564</v>
      </c>
      <c r="C25" s="323" t="s">
        <v>1514</v>
      </c>
      <c r="D25"/>
      <c r="E25" s="54" t="s">
        <v>610</v>
      </c>
      <c r="F25" s="111" t="s">
        <v>624</v>
      </c>
      <c r="G25" s="54" t="s">
        <v>1642</v>
      </c>
      <c r="H25" s="232"/>
      <c r="J25" s="274"/>
    </row>
    <row r="26" spans="1:11" ht="45" x14ac:dyDescent="0.25">
      <c r="A26" s="125" t="s">
        <v>1337</v>
      </c>
      <c r="B26" s="247"/>
      <c r="C26" s="323"/>
      <c r="D26"/>
      <c r="E26" s="54" t="s">
        <v>611</v>
      </c>
      <c r="F26" s="111" t="s">
        <v>625</v>
      </c>
      <c r="G26" s="54" t="s">
        <v>632</v>
      </c>
      <c r="H26" s="232"/>
    </row>
    <row r="27" spans="1:11" ht="56.25" x14ac:dyDescent="0.25">
      <c r="A27" s="125" t="s">
        <v>1337</v>
      </c>
      <c r="B27" s="247"/>
      <c r="C27" s="323"/>
      <c r="D27"/>
      <c r="E27" s="54" t="s">
        <v>1326</v>
      </c>
      <c r="F27" s="111" t="s">
        <v>626</v>
      </c>
      <c r="G27" s="54" t="s">
        <v>1327</v>
      </c>
      <c r="H27" s="232"/>
    </row>
    <row r="28" spans="1:11" ht="15" x14ac:dyDescent="0.25">
      <c r="A28" s="125" t="s">
        <v>1337</v>
      </c>
      <c r="B28" s="247"/>
      <c r="C28" s="323"/>
      <c r="D28"/>
      <c r="E28" s="54" t="s">
        <v>612</v>
      </c>
      <c r="F28" s="111" t="s">
        <v>627</v>
      </c>
      <c r="G28" s="54" t="s">
        <v>633</v>
      </c>
      <c r="H28" s="232"/>
    </row>
    <row r="29" spans="1:11" ht="168.75" x14ac:dyDescent="0.25">
      <c r="A29" s="125" t="s">
        <v>1337</v>
      </c>
      <c r="B29" s="247"/>
      <c r="C29" s="323"/>
      <c r="D29"/>
      <c r="E29" s="54" t="s">
        <v>613</v>
      </c>
      <c r="F29" s="111" t="s">
        <v>628</v>
      </c>
      <c r="G29" s="54" t="s">
        <v>898</v>
      </c>
      <c r="H29" s="232"/>
    </row>
    <row r="30" spans="1:11" ht="22.5" x14ac:dyDescent="0.25">
      <c r="A30" s="125" t="s">
        <v>1337</v>
      </c>
      <c r="B30" s="247"/>
      <c r="C30" s="323"/>
      <c r="D30"/>
      <c r="E30" s="290" t="s">
        <v>614</v>
      </c>
      <c r="F30" s="290"/>
      <c r="G30" s="290"/>
      <c r="H30" s="290"/>
    </row>
    <row r="31" spans="1:11" ht="15" x14ac:dyDescent="0.25">
      <c r="A31" s="125" t="s">
        <v>1337</v>
      </c>
      <c r="B31" s="247"/>
      <c r="C31" s="323"/>
      <c r="D31"/>
      <c r="E31" s="54" t="s">
        <v>615</v>
      </c>
      <c r="F31" s="111" t="s">
        <v>629</v>
      </c>
      <c r="G31" s="54" t="s">
        <v>634</v>
      </c>
      <c r="H31" s="232"/>
    </row>
    <row r="32" spans="1:11" ht="45" x14ac:dyDescent="0.25">
      <c r="A32" s="125" t="s">
        <v>1337</v>
      </c>
      <c r="B32" s="247"/>
      <c r="C32" s="323"/>
      <c r="D32"/>
      <c r="E32" s="54" t="s">
        <v>616</v>
      </c>
      <c r="F32" s="111" t="s">
        <v>630</v>
      </c>
      <c r="G32" s="54" t="s">
        <v>635</v>
      </c>
      <c r="H32" s="232"/>
    </row>
    <row r="33" spans="1:8" ht="15" x14ac:dyDescent="0.25">
      <c r="A33" s="125" t="s">
        <v>1337</v>
      </c>
      <c r="B33" s="247"/>
      <c r="C33" s="323"/>
      <c r="D33"/>
      <c r="E33" s="54" t="s">
        <v>617</v>
      </c>
      <c r="F33" s="111" t="s">
        <v>629</v>
      </c>
      <c r="G33" s="54" t="s">
        <v>636</v>
      </c>
      <c r="H33" s="232"/>
    </row>
    <row r="34" spans="1:8" ht="45" x14ac:dyDescent="0.25">
      <c r="A34" s="125" t="s">
        <v>1622</v>
      </c>
      <c r="B34" s="247" t="s">
        <v>1564</v>
      </c>
      <c r="C34" s="323" t="s">
        <v>1516</v>
      </c>
      <c r="D34"/>
      <c r="E34" s="54" t="s">
        <v>618</v>
      </c>
      <c r="F34" s="111" t="s">
        <v>630</v>
      </c>
      <c r="G34" s="54" t="s">
        <v>1646</v>
      </c>
      <c r="H34" s="232"/>
    </row>
    <row r="35" spans="1:8" ht="15" x14ac:dyDescent="0.25">
      <c r="A35" s="125" t="s">
        <v>1337</v>
      </c>
      <c r="B35" s="247"/>
      <c r="C35" s="323"/>
      <c r="D35"/>
      <c r="E35" s="54" t="s">
        <v>619</v>
      </c>
      <c r="F35" s="111" t="s">
        <v>629</v>
      </c>
      <c r="G35" s="54" t="s">
        <v>637</v>
      </c>
      <c r="H35" s="232"/>
    </row>
    <row r="36" spans="1:8" ht="45" x14ac:dyDescent="0.25">
      <c r="A36" s="125" t="s">
        <v>1622</v>
      </c>
      <c r="B36" s="247" t="s">
        <v>1564</v>
      </c>
      <c r="C36" s="323" t="s">
        <v>1516</v>
      </c>
      <c r="D36"/>
      <c r="E36" s="54" t="s">
        <v>620</v>
      </c>
      <c r="F36" s="111" t="s">
        <v>630</v>
      </c>
      <c r="G36" s="54" t="s">
        <v>1646</v>
      </c>
      <c r="H36" s="232"/>
    </row>
    <row r="37" spans="1:8" ht="15" x14ac:dyDescent="0.25">
      <c r="A37" s="125" t="s">
        <v>1337</v>
      </c>
      <c r="B37" s="247"/>
      <c r="C37" s="323"/>
      <c r="D37"/>
      <c r="E37" s="54" t="s">
        <v>621</v>
      </c>
      <c r="F37" s="111" t="s">
        <v>629</v>
      </c>
      <c r="G37" s="54" t="s">
        <v>638</v>
      </c>
      <c r="H37" s="232"/>
    </row>
    <row r="38" spans="1:8" ht="45" x14ac:dyDescent="0.25">
      <c r="A38" s="125" t="s">
        <v>1337</v>
      </c>
      <c r="B38" s="247"/>
      <c r="C38" s="323"/>
      <c r="D38"/>
      <c r="E38" s="54" t="s">
        <v>622</v>
      </c>
      <c r="F38" s="111" t="s">
        <v>630</v>
      </c>
      <c r="G38" s="54" t="s">
        <v>641</v>
      </c>
      <c r="H38" s="232"/>
    </row>
    <row r="39" spans="1:8" ht="45" x14ac:dyDescent="0.25">
      <c r="A39" s="125" t="s">
        <v>1337</v>
      </c>
      <c r="B39" s="247"/>
      <c r="C39" s="323"/>
      <c r="D39"/>
      <c r="E39" s="54" t="s">
        <v>1067</v>
      </c>
      <c r="F39" s="111" t="s">
        <v>630</v>
      </c>
      <c r="G39" s="54" t="s">
        <v>1068</v>
      </c>
      <c r="H39" s="232"/>
    </row>
    <row r="40" spans="1:8" ht="15" x14ac:dyDescent="0.25">
      <c r="A40" s="125" t="s">
        <v>1337</v>
      </c>
      <c r="B40" s="247"/>
      <c r="C40" s="323"/>
      <c r="D40"/>
      <c r="E40" s="54" t="s">
        <v>639</v>
      </c>
      <c r="F40" s="111" t="s">
        <v>629</v>
      </c>
      <c r="G40" s="54" t="s">
        <v>642</v>
      </c>
      <c r="H40" s="232"/>
    </row>
    <row r="41" spans="1:8" ht="45" x14ac:dyDescent="0.25">
      <c r="A41" s="125" t="s">
        <v>1337</v>
      </c>
      <c r="B41" s="247"/>
      <c r="C41" s="323"/>
      <c r="D41"/>
      <c r="E41" s="54" t="s">
        <v>640</v>
      </c>
      <c r="F41" s="111" t="s">
        <v>630</v>
      </c>
      <c r="G41" s="54" t="s">
        <v>1401</v>
      </c>
      <c r="H41" s="232"/>
    </row>
    <row r="42" spans="1:8" ht="45" x14ac:dyDescent="0.25">
      <c r="A42" s="125" t="s">
        <v>1622</v>
      </c>
      <c r="B42" s="247" t="s">
        <v>1564</v>
      </c>
      <c r="C42" s="323" t="s">
        <v>1517</v>
      </c>
      <c r="D42"/>
      <c r="E42" s="324" t="s">
        <v>1648</v>
      </c>
      <c r="F42" s="111" t="s">
        <v>1644</v>
      </c>
      <c r="G42" s="54" t="s">
        <v>1643</v>
      </c>
      <c r="H42" s="232"/>
    </row>
    <row r="43" spans="1:8" ht="45" x14ac:dyDescent="0.25">
      <c r="A43" s="125" t="s">
        <v>1622</v>
      </c>
      <c r="B43" s="247" t="s">
        <v>1564</v>
      </c>
      <c r="C43" s="323" t="s">
        <v>1565</v>
      </c>
      <c r="D43"/>
      <c r="E43" s="54" t="s">
        <v>623</v>
      </c>
      <c r="F43" s="111" t="s">
        <v>631</v>
      </c>
      <c r="G43" s="54" t="s">
        <v>1645</v>
      </c>
      <c r="H43" s="232"/>
    </row>
    <row r="44" spans="1:8" ht="15" x14ac:dyDescent="0.25">
      <c r="A44" s="125" t="s">
        <v>1337</v>
      </c>
      <c r="B44" s="247"/>
      <c r="C44" s="322"/>
      <c r="D44"/>
      <c r="E44" s="133"/>
      <c r="F44" s="133"/>
      <c r="G44" s="133"/>
      <c r="H44" s="95"/>
    </row>
    <row r="45" spans="1:8" ht="15" x14ac:dyDescent="0.25">
      <c r="A45" s="125" t="s">
        <v>1337</v>
      </c>
      <c r="B45" s="247"/>
      <c r="C45" s="323"/>
      <c r="D45"/>
      <c r="E45" s="249" t="s">
        <v>1211</v>
      </c>
      <c r="F45" s="249"/>
      <c r="G45" s="249"/>
      <c r="H45" s="249"/>
    </row>
    <row r="46" spans="1:8" ht="22.5" x14ac:dyDescent="0.25">
      <c r="A46" s="125" t="s">
        <v>1337</v>
      </c>
      <c r="B46" s="247"/>
      <c r="C46" s="323"/>
      <c r="D46"/>
      <c r="E46" s="290" t="s">
        <v>643</v>
      </c>
      <c r="F46" s="250" t="s">
        <v>607</v>
      </c>
      <c r="G46" s="290" t="s">
        <v>608</v>
      </c>
      <c r="H46" s="112" t="s">
        <v>609</v>
      </c>
    </row>
    <row r="47" spans="1:8" ht="15" x14ac:dyDescent="0.25">
      <c r="A47" s="125" t="s">
        <v>1337</v>
      </c>
      <c r="B47" s="247"/>
      <c r="C47" s="323"/>
      <c r="D47"/>
      <c r="E47" s="54" t="s">
        <v>644</v>
      </c>
      <c r="F47" s="111" t="s">
        <v>653</v>
      </c>
      <c r="G47" s="54" t="s">
        <v>663</v>
      </c>
      <c r="H47" s="232"/>
    </row>
    <row r="48" spans="1:8" ht="33.75" x14ac:dyDescent="0.25">
      <c r="A48" s="125" t="s">
        <v>1337</v>
      </c>
      <c r="B48" s="247"/>
      <c r="C48" s="323"/>
      <c r="D48"/>
      <c r="E48" s="54" t="s">
        <v>645</v>
      </c>
      <c r="F48" s="111" t="s">
        <v>654</v>
      </c>
      <c r="G48" s="54" t="s">
        <v>664</v>
      </c>
      <c r="H48" s="232"/>
    </row>
    <row r="49" spans="1:8" ht="15" x14ac:dyDescent="0.25">
      <c r="A49" s="125" t="s">
        <v>1337</v>
      </c>
      <c r="B49" s="247"/>
      <c r="C49" s="323"/>
      <c r="D49"/>
      <c r="E49" s="54" t="s">
        <v>646</v>
      </c>
      <c r="F49" s="111" t="s">
        <v>655</v>
      </c>
      <c r="G49" s="54" t="s">
        <v>838</v>
      </c>
      <c r="H49" s="232"/>
    </row>
    <row r="50" spans="1:8" ht="15" x14ac:dyDescent="0.25">
      <c r="A50" s="125" t="s">
        <v>1337</v>
      </c>
      <c r="B50" s="247"/>
      <c r="C50" s="323"/>
      <c r="D50"/>
      <c r="E50" s="54" t="s">
        <v>647</v>
      </c>
      <c r="F50" s="111" t="s">
        <v>656</v>
      </c>
      <c r="G50" s="54" t="s">
        <v>835</v>
      </c>
      <c r="H50" s="232"/>
    </row>
    <row r="51" spans="1:8" ht="15" x14ac:dyDescent="0.25">
      <c r="A51" s="125" t="s">
        <v>1337</v>
      </c>
      <c r="B51" s="247"/>
      <c r="C51" s="323"/>
      <c r="D51"/>
      <c r="E51" s="54" t="s">
        <v>648</v>
      </c>
      <c r="F51" s="111" t="s">
        <v>657</v>
      </c>
      <c r="G51" s="54" t="s">
        <v>836</v>
      </c>
      <c r="H51" s="232"/>
    </row>
    <row r="52" spans="1:8" ht="22.5" x14ac:dyDescent="0.25">
      <c r="A52" s="125" t="s">
        <v>1337</v>
      </c>
      <c r="B52" s="247"/>
      <c r="C52" s="323"/>
      <c r="D52"/>
      <c r="E52" s="54" t="s">
        <v>649</v>
      </c>
      <c r="F52" s="111" t="s">
        <v>658</v>
      </c>
      <c r="G52" s="54" t="s">
        <v>665</v>
      </c>
      <c r="H52" s="232"/>
    </row>
    <row r="53" spans="1:8" ht="33.75" x14ac:dyDescent="0.25">
      <c r="A53" s="125" t="s">
        <v>1337</v>
      </c>
      <c r="B53" s="247"/>
      <c r="C53" s="323"/>
      <c r="D53"/>
      <c r="E53" s="54" t="s">
        <v>650</v>
      </c>
      <c r="F53" s="111" t="s">
        <v>659</v>
      </c>
      <c r="G53" s="54" t="s">
        <v>664</v>
      </c>
      <c r="H53" s="232"/>
    </row>
    <row r="54" spans="1:8" ht="15" x14ac:dyDescent="0.25">
      <c r="A54" s="125" t="s">
        <v>1337</v>
      </c>
      <c r="B54" s="247"/>
      <c r="C54" s="323"/>
      <c r="D54"/>
      <c r="E54" s="54" t="s">
        <v>651</v>
      </c>
      <c r="F54" s="111" t="s">
        <v>660</v>
      </c>
      <c r="G54" s="54" t="s">
        <v>666</v>
      </c>
      <c r="H54" s="232"/>
    </row>
    <row r="55" spans="1:8" ht="15" x14ac:dyDescent="0.25">
      <c r="A55" s="125" t="s">
        <v>1337</v>
      </c>
      <c r="B55" s="247"/>
      <c r="C55" s="323"/>
      <c r="D55"/>
      <c r="E55" s="54" t="s">
        <v>447</v>
      </c>
      <c r="F55" s="111" t="s">
        <v>661</v>
      </c>
      <c r="G55" s="54" t="s">
        <v>666</v>
      </c>
      <c r="H55" s="232"/>
    </row>
    <row r="56" spans="1:8" ht="15" x14ac:dyDescent="0.25">
      <c r="A56" s="125" t="s">
        <v>1337</v>
      </c>
      <c r="B56" s="247"/>
      <c r="C56" s="323"/>
      <c r="D56"/>
      <c r="E56" s="54" t="s">
        <v>652</v>
      </c>
      <c r="F56" s="111" t="s">
        <v>662</v>
      </c>
      <c r="G56" s="54" t="s">
        <v>667</v>
      </c>
      <c r="H56" s="232"/>
    </row>
    <row r="57" spans="1:8" ht="15" x14ac:dyDescent="0.25">
      <c r="A57" s="125" t="s">
        <v>1337</v>
      </c>
      <c r="B57" s="247"/>
      <c r="C57" s="323"/>
      <c r="D57"/>
      <c r="E57" s="289"/>
      <c r="F57" s="289"/>
      <c r="G57" s="289"/>
      <c r="H57" s="274"/>
    </row>
    <row r="58" spans="1:8" ht="15" x14ac:dyDescent="0.25">
      <c r="A58" s="125" t="s">
        <v>1337</v>
      </c>
      <c r="B58" s="247"/>
      <c r="C58" s="322"/>
      <c r="D58"/>
      <c r="E58" s="249" t="s">
        <v>47</v>
      </c>
      <c r="F58" s="311"/>
      <c r="G58" s="311"/>
      <c r="H58" s="311"/>
    </row>
    <row r="59" spans="1:8" ht="22.5" x14ac:dyDescent="0.25">
      <c r="A59" s="125" t="s">
        <v>1337</v>
      </c>
      <c r="B59" s="247"/>
      <c r="C59" s="323"/>
      <c r="D59"/>
      <c r="E59" s="290" t="s">
        <v>643</v>
      </c>
      <c r="F59" s="250" t="s">
        <v>607</v>
      </c>
      <c r="G59" s="290" t="s">
        <v>608</v>
      </c>
      <c r="H59" s="112" t="s">
        <v>609</v>
      </c>
    </row>
    <row r="60" spans="1:8" ht="15" x14ac:dyDescent="0.25">
      <c r="A60" s="125" t="s">
        <v>1337</v>
      </c>
      <c r="B60" s="247"/>
      <c r="C60" s="323"/>
      <c r="D60"/>
      <c r="E60" s="54" t="s">
        <v>644</v>
      </c>
      <c r="F60" s="111" t="s">
        <v>653</v>
      </c>
      <c r="G60" s="54" t="s">
        <v>668</v>
      </c>
      <c r="H60" s="232"/>
    </row>
    <row r="61" spans="1:8" ht="15" x14ac:dyDescent="0.25">
      <c r="A61" s="125" t="s">
        <v>1337</v>
      </c>
      <c r="B61" s="247"/>
      <c r="C61" s="323"/>
      <c r="D61"/>
      <c r="E61" s="54" t="s">
        <v>646</v>
      </c>
      <c r="F61" s="111" t="s">
        <v>669</v>
      </c>
      <c r="G61" s="54" t="s">
        <v>837</v>
      </c>
      <c r="H61" s="232"/>
    </row>
    <row r="62" spans="1:8" ht="15" x14ac:dyDescent="0.25">
      <c r="A62" s="125" t="s">
        <v>1337</v>
      </c>
      <c r="B62" s="247"/>
      <c r="C62" s="323"/>
      <c r="D62"/>
      <c r="E62" s="54" t="s">
        <v>647</v>
      </c>
      <c r="F62" s="111" t="s">
        <v>656</v>
      </c>
      <c r="G62" s="54" t="s">
        <v>835</v>
      </c>
      <c r="H62" s="232"/>
    </row>
    <row r="63" spans="1:8" ht="22.5" x14ac:dyDescent="0.25">
      <c r="A63" s="125" t="s">
        <v>1337</v>
      </c>
      <c r="B63" s="247"/>
      <c r="C63" s="323"/>
      <c r="D63"/>
      <c r="E63" s="54" t="s">
        <v>671</v>
      </c>
      <c r="F63" s="111" t="s">
        <v>670</v>
      </c>
      <c r="G63" s="54" t="s">
        <v>665</v>
      </c>
      <c r="H63" s="232"/>
    </row>
    <row r="64" spans="1:8" ht="15" x14ac:dyDescent="0.25">
      <c r="A64" s="125" t="s">
        <v>1337</v>
      </c>
      <c r="B64" s="247"/>
      <c r="C64" s="323"/>
      <c r="D64"/>
      <c r="E64" s="54" t="s">
        <v>651</v>
      </c>
      <c r="F64" s="111" t="s">
        <v>673</v>
      </c>
      <c r="G64" s="54" t="s">
        <v>666</v>
      </c>
      <c r="H64" s="232"/>
    </row>
    <row r="65" spans="1:8" ht="33.75" x14ac:dyDescent="0.25">
      <c r="A65" s="125" t="s">
        <v>1337</v>
      </c>
      <c r="B65" s="247"/>
      <c r="C65" s="323"/>
      <c r="D65"/>
      <c r="E65" s="54" t="s">
        <v>672</v>
      </c>
      <c r="F65" s="111" t="s">
        <v>674</v>
      </c>
      <c r="G65" s="54" t="s">
        <v>664</v>
      </c>
      <c r="H65" s="232"/>
    </row>
    <row r="66" spans="1:8" ht="15" x14ac:dyDescent="0.25">
      <c r="A66" s="125" t="s">
        <v>1337</v>
      </c>
      <c r="B66" s="247"/>
      <c r="C66" s="323"/>
      <c r="D66"/>
      <c r="E66" s="54" t="s">
        <v>447</v>
      </c>
      <c r="F66" s="111" t="s">
        <v>675</v>
      </c>
      <c r="G66" s="54" t="s">
        <v>676</v>
      </c>
      <c r="H66" s="232"/>
    </row>
    <row r="67" spans="1:8" ht="15" x14ac:dyDescent="0.25">
      <c r="A67" s="125" t="s">
        <v>1337</v>
      </c>
      <c r="B67" s="247"/>
      <c r="C67" s="323"/>
      <c r="D67"/>
      <c r="E67" s="54" t="s">
        <v>652</v>
      </c>
      <c r="F67" s="111" t="s">
        <v>662</v>
      </c>
      <c r="G67" s="54" t="s">
        <v>667</v>
      </c>
      <c r="H67" s="232"/>
    </row>
    <row r="68" spans="1:8" ht="15" x14ac:dyDescent="0.25">
      <c r="A68" s="125" t="s">
        <v>1337</v>
      </c>
      <c r="B68" s="247"/>
      <c r="C68" s="323"/>
      <c r="D68"/>
      <c r="E68" s="289"/>
      <c r="F68" s="289"/>
      <c r="G68" s="289"/>
      <c r="H68" s="274"/>
    </row>
    <row r="69" spans="1:8" ht="15" x14ac:dyDescent="0.25">
      <c r="A69" s="125" t="s">
        <v>1337</v>
      </c>
      <c r="B69" s="247"/>
      <c r="C69" s="323"/>
      <c r="D69"/>
      <c r="E69" s="249" t="s">
        <v>1163</v>
      </c>
      <c r="F69" s="311"/>
      <c r="G69" s="311"/>
      <c r="H69" s="311"/>
    </row>
    <row r="70" spans="1:8" ht="22.5" x14ac:dyDescent="0.25">
      <c r="A70" s="125" t="s">
        <v>1337</v>
      </c>
      <c r="B70" s="247"/>
      <c r="C70" s="322"/>
      <c r="D70"/>
      <c r="E70" s="290" t="s">
        <v>643</v>
      </c>
      <c r="F70" s="250" t="s">
        <v>607</v>
      </c>
      <c r="G70" s="290" t="s">
        <v>608</v>
      </c>
      <c r="H70" s="112" t="s">
        <v>609</v>
      </c>
    </row>
    <row r="71" spans="1:8" ht="15" x14ac:dyDescent="0.25">
      <c r="A71" s="125" t="s">
        <v>1337</v>
      </c>
      <c r="B71" s="247"/>
      <c r="C71" s="323"/>
      <c r="D71"/>
      <c r="E71" s="54" t="s">
        <v>644</v>
      </c>
      <c r="F71" s="111" t="s">
        <v>653</v>
      </c>
      <c r="G71" s="54" t="s">
        <v>677</v>
      </c>
      <c r="H71" s="232"/>
    </row>
    <row r="72" spans="1:8" ht="15" x14ac:dyDescent="0.25">
      <c r="A72" s="125" t="s">
        <v>1337</v>
      </c>
      <c r="B72" s="247"/>
      <c r="C72" s="323"/>
      <c r="D72"/>
      <c r="E72" s="54" t="s">
        <v>1045</v>
      </c>
      <c r="F72" s="111" t="s">
        <v>678</v>
      </c>
      <c r="G72" s="54" t="s">
        <v>666</v>
      </c>
      <c r="H72" s="232"/>
    </row>
    <row r="73" spans="1:8" ht="15" x14ac:dyDescent="0.25">
      <c r="A73" s="125" t="s">
        <v>1337</v>
      </c>
      <c r="B73" s="247"/>
      <c r="C73" s="323"/>
      <c r="D73"/>
      <c r="E73" s="54" t="s">
        <v>681</v>
      </c>
      <c r="F73" s="111" t="s">
        <v>679</v>
      </c>
      <c r="G73" s="54" t="s">
        <v>683</v>
      </c>
      <c r="H73" s="232"/>
    </row>
    <row r="74" spans="1:8" ht="15" x14ac:dyDescent="0.25">
      <c r="A74" s="125" t="s">
        <v>1337</v>
      </c>
      <c r="B74" s="247"/>
      <c r="C74" s="323"/>
      <c r="D74"/>
      <c r="E74" s="54" t="s">
        <v>682</v>
      </c>
      <c r="F74" s="111" t="s">
        <v>680</v>
      </c>
      <c r="G74" s="54" t="s">
        <v>684</v>
      </c>
      <c r="H74" s="232"/>
    </row>
    <row r="75" spans="1:8" ht="15" x14ac:dyDescent="0.25">
      <c r="A75" s="125" t="s">
        <v>1337</v>
      </c>
      <c r="B75" s="247"/>
      <c r="C75" s="323"/>
      <c r="D75"/>
      <c r="E75" s="54" t="s">
        <v>789</v>
      </c>
      <c r="F75" s="111" t="s">
        <v>790</v>
      </c>
      <c r="G75" s="54" t="s">
        <v>858</v>
      </c>
      <c r="H75" s="232"/>
    </row>
    <row r="76" spans="1:8" ht="15" x14ac:dyDescent="0.25">
      <c r="A76" s="125" t="s">
        <v>1337</v>
      </c>
      <c r="B76" s="247"/>
      <c r="C76" s="323"/>
      <c r="D76"/>
      <c r="E76" s="54" t="s">
        <v>791</v>
      </c>
      <c r="F76" s="111" t="s">
        <v>792</v>
      </c>
      <c r="G76" s="54" t="s">
        <v>685</v>
      </c>
      <c r="H76" s="232"/>
    </row>
    <row r="77" spans="1:8" ht="15" x14ac:dyDescent="0.25">
      <c r="A77" s="125" t="s">
        <v>1337</v>
      </c>
      <c r="B77" s="247"/>
      <c r="C77" s="323"/>
      <c r="D77"/>
      <c r="E77" s="54" t="s">
        <v>652</v>
      </c>
      <c r="F77" s="111" t="s">
        <v>662</v>
      </c>
      <c r="G77" s="54" t="s">
        <v>667</v>
      </c>
      <c r="H77" s="232"/>
    </row>
    <row r="78" spans="1:8" ht="15" x14ac:dyDescent="0.25">
      <c r="A78" s="125" t="s">
        <v>1337</v>
      </c>
      <c r="B78" s="247"/>
      <c r="C78" s="323"/>
      <c r="D78"/>
      <c r="E78" s="289"/>
      <c r="F78" s="289"/>
      <c r="G78" s="289"/>
      <c r="H78" s="274"/>
    </row>
    <row r="79" spans="1:8" ht="15" x14ac:dyDescent="0.25">
      <c r="A79" s="125" t="s">
        <v>1337</v>
      </c>
      <c r="B79" s="247"/>
      <c r="C79" s="323"/>
      <c r="D79"/>
      <c r="E79" s="249" t="s">
        <v>1261</v>
      </c>
      <c r="F79" s="311"/>
      <c r="G79" s="311"/>
      <c r="H79" s="311"/>
    </row>
    <row r="80" spans="1:8" ht="22.5" x14ac:dyDescent="0.25">
      <c r="A80" s="125" t="s">
        <v>1337</v>
      </c>
      <c r="B80" s="247"/>
      <c r="C80" s="323"/>
      <c r="D80"/>
      <c r="E80" s="290" t="s">
        <v>643</v>
      </c>
      <c r="F80" s="250" t="s">
        <v>607</v>
      </c>
      <c r="G80" s="290" t="s">
        <v>608</v>
      </c>
      <c r="H80" s="112" t="s">
        <v>609</v>
      </c>
    </row>
    <row r="81" spans="1:8" ht="15" x14ac:dyDescent="0.25">
      <c r="A81" s="125" t="s">
        <v>1337</v>
      </c>
      <c r="B81" s="247"/>
      <c r="C81" s="322"/>
      <c r="D81"/>
      <c r="E81" s="54" t="s">
        <v>644</v>
      </c>
      <c r="F81" s="111" t="s">
        <v>653</v>
      </c>
      <c r="G81" s="54" t="s">
        <v>686</v>
      </c>
      <c r="H81" s="232"/>
    </row>
    <row r="82" spans="1:8" ht="33.75" x14ac:dyDescent="0.25">
      <c r="A82" s="125" t="s">
        <v>1337</v>
      </c>
      <c r="B82" s="247"/>
      <c r="C82" s="323"/>
      <c r="D82"/>
      <c r="E82" s="54" t="s">
        <v>687</v>
      </c>
      <c r="F82" s="111" t="s">
        <v>688</v>
      </c>
      <c r="G82" s="54" t="s">
        <v>689</v>
      </c>
      <c r="H82" s="232"/>
    </row>
    <row r="83" spans="1:8" ht="15" x14ac:dyDescent="0.25">
      <c r="A83" s="125" t="s">
        <v>1337</v>
      </c>
      <c r="B83" s="247"/>
      <c r="C83" s="323"/>
      <c r="D83"/>
      <c r="E83" s="54" t="s">
        <v>652</v>
      </c>
      <c r="F83" s="111" t="s">
        <v>662</v>
      </c>
      <c r="G83" s="54" t="s">
        <v>667</v>
      </c>
      <c r="H83" s="232"/>
    </row>
    <row r="84" spans="1:8" ht="15" x14ac:dyDescent="0.25">
      <c r="A84" s="125" t="s">
        <v>1337</v>
      </c>
      <c r="B84" s="247"/>
      <c r="C84" s="323"/>
      <c r="D84"/>
      <c r="E84" s="289"/>
      <c r="F84" s="289"/>
      <c r="G84" s="289"/>
      <c r="H84" s="274"/>
    </row>
    <row r="85" spans="1:8" ht="15" x14ac:dyDescent="0.25">
      <c r="A85" s="125" t="s">
        <v>1337</v>
      </c>
      <c r="B85" s="247"/>
      <c r="C85" s="323"/>
      <c r="D85"/>
      <c r="E85" s="249" t="s">
        <v>1165</v>
      </c>
      <c r="F85" s="311"/>
      <c r="G85" s="311"/>
      <c r="H85" s="311"/>
    </row>
    <row r="86" spans="1:8" ht="22.5" x14ac:dyDescent="0.25">
      <c r="A86" s="125" t="s">
        <v>1337</v>
      </c>
      <c r="B86" s="247"/>
      <c r="C86" s="323"/>
      <c r="D86"/>
      <c r="E86" s="290" t="s">
        <v>643</v>
      </c>
      <c r="F86" s="250" t="s">
        <v>607</v>
      </c>
      <c r="G86" s="290" t="s">
        <v>608</v>
      </c>
      <c r="H86" s="112" t="s">
        <v>609</v>
      </c>
    </row>
    <row r="87" spans="1:8" ht="15" x14ac:dyDescent="0.25">
      <c r="A87" s="125" t="s">
        <v>1337</v>
      </c>
      <c r="B87" s="247"/>
      <c r="C87" s="323"/>
      <c r="D87"/>
      <c r="E87" s="54" t="s">
        <v>644</v>
      </c>
      <c r="F87" s="111" t="s">
        <v>653</v>
      </c>
      <c r="G87" s="54" t="s">
        <v>690</v>
      </c>
      <c r="H87" s="232"/>
    </row>
    <row r="88" spans="1:8" ht="33.75" x14ac:dyDescent="0.25">
      <c r="A88" s="274" t="s">
        <v>1337</v>
      </c>
      <c r="B88" s="247"/>
      <c r="C88" s="323"/>
      <c r="D88"/>
      <c r="E88" s="54" t="s">
        <v>691</v>
      </c>
      <c r="F88" s="111" t="s">
        <v>693</v>
      </c>
      <c r="G88" s="54" t="s">
        <v>694</v>
      </c>
      <c r="H88" s="232"/>
    </row>
    <row r="89" spans="1:8" ht="22.5" x14ac:dyDescent="0.25">
      <c r="A89" s="125" t="s">
        <v>1337</v>
      </c>
      <c r="B89" s="247"/>
      <c r="C89" s="323"/>
      <c r="D89"/>
      <c r="E89" s="54" t="s">
        <v>692</v>
      </c>
      <c r="F89" s="111" t="s">
        <v>661</v>
      </c>
      <c r="G89" s="54" t="s">
        <v>695</v>
      </c>
      <c r="H89" s="232"/>
    </row>
    <row r="90" spans="1:8" ht="15" x14ac:dyDescent="0.25">
      <c r="A90" s="125" t="s">
        <v>1337</v>
      </c>
      <c r="B90" s="247"/>
      <c r="C90" s="323"/>
      <c r="D90"/>
      <c r="E90" s="54" t="s">
        <v>652</v>
      </c>
      <c r="F90" s="111" t="s">
        <v>662</v>
      </c>
      <c r="G90" s="54" t="s">
        <v>667</v>
      </c>
      <c r="H90" s="232"/>
    </row>
    <row r="91" spans="1:8" ht="15" x14ac:dyDescent="0.25">
      <c r="A91" s="274"/>
      <c r="B91" s="247"/>
      <c r="C91" s="323"/>
      <c r="D91"/>
      <c r="E91"/>
      <c r="F91"/>
      <c r="G91"/>
      <c r="H91" s="95"/>
    </row>
    <row r="92" spans="1:8" ht="15" x14ac:dyDescent="0.25">
      <c r="B92" s="247"/>
      <c r="C92" s="323"/>
    </row>
    <row r="93" spans="1:8" ht="75" x14ac:dyDescent="0.25">
      <c r="B93" s="247"/>
      <c r="C93" s="323" t="s">
        <v>1518</v>
      </c>
    </row>
    <row r="94" spans="1:8" ht="15" x14ac:dyDescent="0.25">
      <c r="B94" s="247"/>
      <c r="C94" s="323"/>
    </row>
    <row r="95" spans="1:8" ht="15" x14ac:dyDescent="0.25">
      <c r="B95" s="247"/>
      <c r="C95" s="323"/>
    </row>
  </sheetData>
  <hyperlinks>
    <hyperlink ref="E1" location="Contents!A1" tooltip="Click to Goto Sheet" display="Goto Contents" xr:uid="{86F17617-B018-4DBB-86D3-CA0725E7BBCE}"/>
  </hyperlinks>
  <pageMargins left="0.70866141732283472" right="0.70866141732283472" top="0.74803149606299213" bottom="0.74803149606299213" header="0.31496062992125984" footer="0.31496062992125984"/>
  <pageSetup paperSize="3" scale="81" fitToHeight="0" orientation="landscape" r:id="rId1"/>
  <headerFooter>
    <oddFooter>&amp;L&amp;F</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F81F1-C715-4D2D-9378-5BC12EB9B3C2}">
  <sheetPr>
    <tabColor theme="9" tint="0.39997558519241921"/>
    <pageSetUpPr fitToPage="1"/>
  </sheetPr>
  <dimension ref="A1:AH176"/>
  <sheetViews>
    <sheetView topLeftCell="A86" zoomScale="115" zoomScaleNormal="115" workbookViewId="0">
      <selection activeCell="B98" sqref="B1:C1048576"/>
    </sheetView>
  </sheetViews>
  <sheetFormatPr defaultColWidth="9.140625" defaultRowHeight="15" x14ac:dyDescent="0.25"/>
  <cols>
    <col min="1" max="1" width="8.7109375" style="70" bestFit="1" customWidth="1"/>
    <col min="2" max="2" width="15" hidden="1" customWidth="1"/>
    <col min="3" max="3" width="23" hidden="1" customWidth="1"/>
    <col min="5" max="5" width="44.140625" bestFit="1" customWidth="1"/>
    <col min="6" max="6" width="9.28515625" bestFit="1" customWidth="1"/>
    <col min="7" max="7" width="49" bestFit="1" customWidth="1"/>
    <col min="8" max="8" width="19.5703125" customWidth="1"/>
  </cols>
  <sheetData>
    <row r="1" spans="1:34" ht="22.5" x14ac:dyDescent="0.25">
      <c r="A1" s="119" t="s">
        <v>918</v>
      </c>
      <c r="B1" s="119" t="s">
        <v>934</v>
      </c>
      <c r="C1" s="120" t="s">
        <v>917</v>
      </c>
      <c r="E1" s="312" t="s">
        <v>1411</v>
      </c>
    </row>
    <row r="2" spans="1:34" x14ac:dyDescent="0.25">
      <c r="E2" s="594" t="s">
        <v>1333</v>
      </c>
      <c r="F2" s="657"/>
      <c r="G2" s="657"/>
      <c r="H2" s="657"/>
      <c r="J2" s="236" t="s">
        <v>160</v>
      </c>
      <c r="K2" s="237"/>
      <c r="L2" s="237"/>
      <c r="M2" s="237"/>
      <c r="N2" s="237"/>
      <c r="O2" s="237"/>
      <c r="P2" s="237"/>
      <c r="Q2" s="237"/>
      <c r="R2" s="237"/>
      <c r="S2" s="237"/>
      <c r="T2" s="237"/>
      <c r="U2" s="238"/>
      <c r="W2" s="591" t="s">
        <v>162</v>
      </c>
      <c r="X2" s="592"/>
      <c r="Y2" s="592"/>
      <c r="Z2" s="592"/>
      <c r="AA2" s="592"/>
      <c r="AB2" s="592"/>
      <c r="AC2" s="592"/>
      <c r="AD2" s="592"/>
      <c r="AE2" s="592"/>
      <c r="AF2" s="592"/>
      <c r="AG2" s="592"/>
      <c r="AH2" s="593"/>
    </row>
    <row r="3" spans="1:34" x14ac:dyDescent="0.25">
      <c r="E3" s="594" t="s">
        <v>1333</v>
      </c>
      <c r="F3" s="657"/>
      <c r="G3" s="657"/>
      <c r="H3" s="657"/>
      <c r="J3" s="234"/>
      <c r="K3" s="234"/>
      <c r="L3" s="234"/>
      <c r="M3" s="234"/>
      <c r="N3" s="234"/>
      <c r="O3" s="234"/>
      <c r="P3" s="234"/>
      <c r="Q3" s="234"/>
      <c r="R3" s="234"/>
      <c r="S3" s="234"/>
      <c r="T3" s="234"/>
      <c r="U3" s="234"/>
      <c r="W3" s="595"/>
      <c r="X3" s="595"/>
      <c r="Y3" s="595"/>
      <c r="Z3" s="595"/>
      <c r="AA3" s="595"/>
      <c r="AB3" s="595"/>
      <c r="AC3" s="595"/>
      <c r="AD3" s="595"/>
      <c r="AE3" s="595"/>
      <c r="AF3" s="595"/>
      <c r="AG3" s="595"/>
      <c r="AH3" s="595"/>
    </row>
    <row r="4" spans="1:34" x14ac:dyDescent="0.25">
      <c r="E4" s="594" t="s">
        <v>1333</v>
      </c>
      <c r="F4" s="657"/>
      <c r="G4" s="657"/>
      <c r="H4" s="657"/>
      <c r="J4" s="235"/>
      <c r="K4" s="235"/>
      <c r="L4" s="235"/>
      <c r="M4" s="235"/>
      <c r="N4" s="235"/>
      <c r="O4" s="235"/>
      <c r="P4" s="235"/>
      <c r="Q4" s="235"/>
      <c r="R4" s="235"/>
      <c r="S4" s="235"/>
      <c r="T4" s="235"/>
      <c r="U4" s="235"/>
      <c r="W4" s="596"/>
      <c r="X4" s="596"/>
      <c r="Y4" s="596"/>
      <c r="Z4" s="596"/>
      <c r="AA4" s="596"/>
      <c r="AB4" s="596"/>
      <c r="AC4" s="596"/>
      <c r="AD4" s="596"/>
      <c r="AE4" s="596"/>
      <c r="AF4" s="596"/>
      <c r="AG4" s="596"/>
      <c r="AH4" s="596"/>
    </row>
    <row r="5" spans="1:34" x14ac:dyDescent="0.25">
      <c r="E5" s="594" t="s">
        <v>1333</v>
      </c>
      <c r="F5" s="657"/>
      <c r="G5" s="657"/>
      <c r="H5" s="657"/>
      <c r="J5" s="235"/>
      <c r="K5" s="235"/>
      <c r="L5" s="235"/>
      <c r="M5" s="235"/>
      <c r="N5" s="235"/>
      <c r="O5" s="235"/>
      <c r="P5" s="235"/>
      <c r="Q5" s="235"/>
      <c r="R5" s="235"/>
      <c r="S5" s="235"/>
      <c r="T5" s="235"/>
      <c r="U5" s="235"/>
      <c r="W5" s="596"/>
      <c r="X5" s="596"/>
      <c r="Y5" s="596"/>
      <c r="Z5" s="596"/>
      <c r="AA5" s="596"/>
      <c r="AB5" s="596"/>
      <c r="AC5" s="596"/>
      <c r="AD5" s="596"/>
      <c r="AE5" s="596"/>
      <c r="AF5" s="596"/>
      <c r="AG5" s="596"/>
      <c r="AH5" s="596"/>
    </row>
    <row r="6" spans="1:34" x14ac:dyDescent="0.25">
      <c r="E6" s="594" t="s">
        <v>1333</v>
      </c>
      <c r="F6" s="657"/>
      <c r="G6" s="657"/>
      <c r="H6" s="657"/>
      <c r="J6" s="235"/>
      <c r="K6" s="235"/>
      <c r="L6" s="235"/>
      <c r="M6" s="235"/>
      <c r="N6" s="235"/>
      <c r="O6" s="235"/>
      <c r="P6" s="235"/>
      <c r="Q6" s="235"/>
      <c r="R6" s="235"/>
      <c r="S6" s="235"/>
      <c r="T6" s="235"/>
      <c r="U6" s="235"/>
      <c r="W6" s="596"/>
      <c r="X6" s="596"/>
      <c r="Y6" s="596"/>
      <c r="Z6" s="596"/>
      <c r="AA6" s="596"/>
      <c r="AB6" s="596"/>
      <c r="AC6" s="596"/>
      <c r="AD6" s="596"/>
      <c r="AE6" s="596"/>
      <c r="AF6" s="596"/>
      <c r="AG6" s="596"/>
      <c r="AH6" s="596"/>
    </row>
    <row r="7" spans="1:34" x14ac:dyDescent="0.25">
      <c r="E7" s="594" t="s">
        <v>1333</v>
      </c>
      <c r="F7" s="657"/>
      <c r="G7" s="657"/>
      <c r="H7" s="657"/>
      <c r="J7" s="235"/>
      <c r="K7" s="235"/>
      <c r="L7" s="235"/>
      <c r="M7" s="235"/>
      <c r="N7" s="235"/>
      <c r="O7" s="235"/>
      <c r="P7" s="235"/>
      <c r="Q7" s="235"/>
      <c r="R7" s="235"/>
      <c r="S7" s="235"/>
      <c r="T7" s="235"/>
      <c r="U7" s="235"/>
      <c r="W7" s="596"/>
      <c r="X7" s="596"/>
      <c r="Y7" s="596"/>
      <c r="Z7" s="596"/>
      <c r="AA7" s="596"/>
      <c r="AB7" s="596"/>
      <c r="AC7" s="596"/>
      <c r="AD7" s="596"/>
      <c r="AE7" s="596"/>
      <c r="AF7" s="596"/>
      <c r="AG7" s="596"/>
      <c r="AH7" s="596"/>
    </row>
    <row r="8" spans="1:34" x14ac:dyDescent="0.25">
      <c r="E8" s="594" t="s">
        <v>1333</v>
      </c>
      <c r="F8" s="657"/>
      <c r="G8" s="657"/>
      <c r="H8" s="657"/>
      <c r="J8" s="235"/>
      <c r="K8" s="235"/>
      <c r="L8" s="235"/>
      <c r="M8" s="235"/>
      <c r="N8" s="235"/>
      <c r="O8" s="235"/>
      <c r="P8" s="235"/>
      <c r="Q8" s="235"/>
      <c r="R8" s="235"/>
      <c r="S8" s="235"/>
      <c r="T8" s="235"/>
      <c r="U8" s="235"/>
      <c r="W8" s="596"/>
      <c r="X8" s="596"/>
      <c r="Y8" s="596"/>
      <c r="Z8" s="596"/>
      <c r="AA8" s="596"/>
      <c r="AB8" s="596"/>
      <c r="AC8" s="596"/>
      <c r="AD8" s="596"/>
      <c r="AE8" s="596"/>
      <c r="AF8" s="596"/>
      <c r="AG8" s="596"/>
      <c r="AH8" s="596"/>
    </row>
    <row r="9" spans="1:34" x14ac:dyDescent="0.25">
      <c r="E9" s="594" t="s">
        <v>1333</v>
      </c>
      <c r="F9" s="657"/>
      <c r="G9" s="657"/>
      <c r="H9" s="657"/>
      <c r="J9" s="235"/>
      <c r="K9" s="235"/>
      <c r="L9" s="235"/>
      <c r="M9" s="235"/>
      <c r="N9" s="235"/>
      <c r="O9" s="235"/>
      <c r="P9" s="235"/>
      <c r="Q9" s="235"/>
      <c r="R9" s="235"/>
      <c r="S9" s="235"/>
      <c r="T9" s="235"/>
      <c r="U9" s="235"/>
      <c r="W9" s="596"/>
      <c r="X9" s="596"/>
      <c r="Y9" s="596"/>
      <c r="Z9" s="596"/>
      <c r="AA9" s="596"/>
      <c r="AB9" s="596"/>
      <c r="AC9" s="596"/>
      <c r="AD9" s="596"/>
      <c r="AE9" s="596"/>
      <c r="AF9" s="596"/>
      <c r="AG9" s="596"/>
      <c r="AH9" s="596"/>
    </row>
    <row r="10" spans="1:34" x14ac:dyDescent="0.25">
      <c r="E10" s="594" t="s">
        <v>1333</v>
      </c>
      <c r="F10" s="657"/>
      <c r="G10" s="657"/>
      <c r="H10" s="657"/>
      <c r="J10" s="235"/>
      <c r="K10" s="235"/>
      <c r="L10" s="235"/>
      <c r="M10" s="235"/>
      <c r="N10" s="235"/>
      <c r="O10" s="235"/>
      <c r="P10" s="235"/>
      <c r="Q10" s="235"/>
      <c r="R10" s="235"/>
      <c r="S10" s="235"/>
      <c r="T10" s="235"/>
      <c r="U10" s="235"/>
      <c r="W10" s="596"/>
      <c r="X10" s="596"/>
      <c r="Y10" s="596"/>
      <c r="Z10" s="596"/>
      <c r="AA10" s="596"/>
      <c r="AB10" s="596"/>
      <c r="AC10" s="596"/>
      <c r="AD10" s="596"/>
      <c r="AE10" s="596"/>
      <c r="AF10" s="596"/>
      <c r="AG10" s="596"/>
      <c r="AH10" s="596"/>
    </row>
    <row r="11" spans="1:34" x14ac:dyDescent="0.25">
      <c r="E11" s="594" t="s">
        <v>1333</v>
      </c>
      <c r="F11" s="657"/>
      <c r="G11" s="657"/>
      <c r="H11" s="657"/>
      <c r="J11" s="235"/>
      <c r="K11" s="235"/>
      <c r="L11" s="235"/>
      <c r="M11" s="235"/>
      <c r="N11" s="235"/>
      <c r="O11" s="235"/>
      <c r="P11" s="235"/>
      <c r="Q11" s="235"/>
      <c r="R11" s="235"/>
      <c r="S11" s="235"/>
      <c r="T11" s="235"/>
      <c r="U11" s="235"/>
      <c r="W11" s="596"/>
      <c r="X11" s="596"/>
      <c r="Y11" s="596"/>
      <c r="Z11" s="596"/>
      <c r="AA11" s="596"/>
      <c r="AB11" s="596"/>
      <c r="AC11" s="596"/>
      <c r="AD11" s="596"/>
      <c r="AE11" s="596"/>
      <c r="AF11" s="596"/>
      <c r="AG11" s="596"/>
      <c r="AH11" s="596"/>
    </row>
    <row r="12" spans="1:34" x14ac:dyDescent="0.25">
      <c r="E12" s="594" t="s">
        <v>1333</v>
      </c>
      <c r="F12" s="657"/>
      <c r="G12" s="657"/>
      <c r="H12" s="657"/>
      <c r="J12" s="235"/>
      <c r="K12" s="235"/>
      <c r="L12" s="235"/>
      <c r="M12" s="235"/>
      <c r="N12" s="235"/>
      <c r="O12" s="235"/>
      <c r="P12" s="235"/>
      <c r="Q12" s="235"/>
      <c r="R12" s="235"/>
      <c r="S12" s="235"/>
      <c r="T12" s="235"/>
      <c r="U12" s="235"/>
      <c r="W12" s="596"/>
      <c r="X12" s="596"/>
      <c r="Y12" s="596"/>
      <c r="Z12" s="596"/>
      <c r="AA12" s="596"/>
      <c r="AB12" s="596"/>
      <c r="AC12" s="596"/>
      <c r="AD12" s="596"/>
      <c r="AE12" s="596"/>
      <c r="AF12" s="596"/>
      <c r="AG12" s="596"/>
      <c r="AH12" s="596"/>
    </row>
    <row r="13" spans="1:34" x14ac:dyDescent="0.25">
      <c r="E13" s="594" t="s">
        <v>1333</v>
      </c>
      <c r="F13" s="657"/>
      <c r="G13" s="657"/>
      <c r="H13" s="657"/>
      <c r="J13" s="235"/>
      <c r="K13" s="235"/>
      <c r="L13" s="235"/>
      <c r="M13" s="235"/>
      <c r="N13" s="235"/>
      <c r="O13" s="235"/>
      <c r="P13" s="235"/>
      <c r="Q13" s="235"/>
      <c r="R13" s="235"/>
      <c r="S13" s="235"/>
      <c r="T13" s="235"/>
      <c r="U13" s="235"/>
      <c r="W13" s="596"/>
      <c r="X13" s="596"/>
      <c r="Y13" s="596"/>
      <c r="Z13" s="596"/>
      <c r="AA13" s="596"/>
      <c r="AB13" s="596"/>
      <c r="AC13" s="596"/>
      <c r="AD13" s="596"/>
      <c r="AE13" s="596"/>
      <c r="AF13" s="596"/>
      <c r="AG13" s="596"/>
      <c r="AH13" s="596"/>
    </row>
    <row r="14" spans="1:34" x14ac:dyDescent="0.25">
      <c r="E14" s="594" t="s">
        <v>1333</v>
      </c>
      <c r="F14" s="657"/>
      <c r="G14" s="657"/>
      <c r="H14" s="657"/>
      <c r="J14" s="235"/>
      <c r="K14" s="235"/>
      <c r="L14" s="235"/>
      <c r="M14" s="235"/>
      <c r="N14" s="235"/>
      <c r="O14" s="235"/>
      <c r="P14" s="235"/>
      <c r="Q14" s="235"/>
      <c r="R14" s="235"/>
      <c r="S14" s="235"/>
      <c r="T14" s="235"/>
      <c r="U14" s="235"/>
      <c r="W14" s="596"/>
      <c r="X14" s="596"/>
      <c r="Y14" s="596"/>
      <c r="Z14" s="596"/>
      <c r="AA14" s="596"/>
      <c r="AB14" s="596"/>
      <c r="AC14" s="596"/>
      <c r="AD14" s="596"/>
      <c r="AE14" s="596"/>
      <c r="AF14" s="596"/>
      <c r="AG14" s="596"/>
      <c r="AH14" s="596"/>
    </row>
    <row r="15" spans="1:34" x14ac:dyDescent="0.25">
      <c r="E15" s="594" t="s">
        <v>1333</v>
      </c>
      <c r="F15" s="657"/>
      <c r="G15" s="657"/>
      <c r="H15" s="657"/>
      <c r="J15" s="235"/>
      <c r="K15" s="235"/>
      <c r="L15" s="235"/>
      <c r="M15" s="235"/>
      <c r="N15" s="235"/>
      <c r="O15" s="235"/>
      <c r="P15" s="235"/>
      <c r="Q15" s="235"/>
      <c r="R15" s="235"/>
      <c r="S15" s="235"/>
      <c r="T15" s="235"/>
      <c r="U15" s="235"/>
      <c r="W15" s="596"/>
      <c r="X15" s="596"/>
      <c r="Y15" s="596"/>
      <c r="Z15" s="596"/>
      <c r="AA15" s="596"/>
      <c r="AB15" s="596"/>
      <c r="AC15" s="596"/>
      <c r="AD15" s="596"/>
      <c r="AE15" s="596"/>
      <c r="AF15" s="596"/>
      <c r="AG15" s="596"/>
      <c r="AH15" s="596"/>
    </row>
    <row r="16" spans="1:34" x14ac:dyDescent="0.25">
      <c r="E16" s="594" t="s">
        <v>1333</v>
      </c>
      <c r="F16" s="657"/>
      <c r="G16" s="657"/>
      <c r="H16" s="657"/>
      <c r="J16" s="235"/>
      <c r="K16" s="235"/>
      <c r="L16" s="235"/>
      <c r="M16" s="235"/>
      <c r="N16" s="235"/>
      <c r="O16" s="235"/>
      <c r="P16" s="235"/>
      <c r="Q16" s="235"/>
      <c r="R16" s="235"/>
      <c r="S16" s="235"/>
      <c r="T16" s="235"/>
      <c r="U16" s="235"/>
      <c r="W16" s="596"/>
      <c r="X16" s="596"/>
      <c r="Y16" s="596"/>
      <c r="Z16" s="596"/>
      <c r="AA16" s="596"/>
      <c r="AB16" s="596"/>
      <c r="AC16" s="596"/>
      <c r="AD16" s="596"/>
      <c r="AE16" s="596"/>
      <c r="AF16" s="596"/>
      <c r="AG16" s="596"/>
      <c r="AH16" s="596"/>
    </row>
    <row r="17" spans="5:34" x14ac:dyDescent="0.25">
      <c r="E17" s="594" t="s">
        <v>1333</v>
      </c>
      <c r="F17" s="657"/>
      <c r="G17" s="657"/>
      <c r="H17" s="657"/>
      <c r="J17" s="235"/>
      <c r="K17" s="235"/>
      <c r="L17" s="235"/>
      <c r="M17" s="235"/>
      <c r="N17" s="235"/>
      <c r="O17" s="235"/>
      <c r="P17" s="235"/>
      <c r="Q17" s="235"/>
      <c r="R17" s="235"/>
      <c r="S17" s="235"/>
      <c r="T17" s="235"/>
      <c r="U17" s="235"/>
      <c r="W17" s="596"/>
      <c r="X17" s="596"/>
      <c r="Y17" s="596"/>
      <c r="Z17" s="596"/>
      <c r="AA17" s="596"/>
      <c r="AB17" s="596"/>
      <c r="AC17" s="596"/>
      <c r="AD17" s="596"/>
      <c r="AE17" s="596"/>
      <c r="AF17" s="596"/>
      <c r="AG17" s="596"/>
      <c r="AH17" s="596"/>
    </row>
    <row r="18" spans="5:34" x14ac:dyDescent="0.25">
      <c r="E18" s="594" t="s">
        <v>1333</v>
      </c>
      <c r="F18" s="657"/>
      <c r="G18" s="657"/>
      <c r="H18" s="657"/>
      <c r="J18" s="235"/>
      <c r="K18" s="235"/>
      <c r="L18" s="235"/>
      <c r="M18" s="235"/>
      <c r="N18" s="235"/>
      <c r="O18" s="235"/>
      <c r="P18" s="235"/>
      <c r="Q18" s="235"/>
      <c r="R18" s="235"/>
      <c r="S18" s="235"/>
      <c r="T18" s="235"/>
      <c r="U18" s="235"/>
      <c r="W18" s="596"/>
      <c r="X18" s="596"/>
      <c r="Y18" s="596"/>
      <c r="Z18" s="596"/>
      <c r="AA18" s="596"/>
      <c r="AB18" s="596"/>
      <c r="AC18" s="596"/>
      <c r="AD18" s="596"/>
      <c r="AE18" s="596"/>
      <c r="AF18" s="596"/>
      <c r="AG18" s="596"/>
      <c r="AH18" s="596"/>
    </row>
    <row r="19" spans="5:34" x14ac:dyDescent="0.25">
      <c r="E19" s="594" t="s">
        <v>1333</v>
      </c>
      <c r="F19" s="657"/>
      <c r="G19" s="657"/>
      <c r="H19" s="657"/>
      <c r="J19" s="235"/>
      <c r="K19" s="235"/>
      <c r="L19" s="235"/>
      <c r="M19" s="235"/>
      <c r="N19" s="235"/>
      <c r="O19" s="235"/>
      <c r="P19" s="235"/>
      <c r="Q19" s="235"/>
      <c r="R19" s="235"/>
      <c r="S19" s="235"/>
      <c r="T19" s="235"/>
      <c r="U19" s="235"/>
      <c r="W19" s="596"/>
      <c r="X19" s="596"/>
      <c r="Y19" s="596"/>
      <c r="Z19" s="596"/>
      <c r="AA19" s="596"/>
      <c r="AB19" s="596"/>
      <c r="AC19" s="596"/>
      <c r="AD19" s="596"/>
      <c r="AE19" s="596"/>
      <c r="AF19" s="596"/>
      <c r="AG19" s="596"/>
      <c r="AH19" s="596"/>
    </row>
    <row r="20" spans="5:34" x14ac:dyDescent="0.25">
      <c r="E20" s="594" t="s">
        <v>1333</v>
      </c>
      <c r="F20" s="657"/>
      <c r="G20" s="657"/>
      <c r="H20" s="657"/>
      <c r="J20" s="235"/>
      <c r="K20" s="235"/>
      <c r="L20" s="235"/>
      <c r="M20" s="235"/>
      <c r="N20" s="235"/>
      <c r="O20" s="235"/>
      <c r="P20" s="235"/>
      <c r="Q20" s="235"/>
      <c r="R20" s="235"/>
      <c r="S20" s="235"/>
      <c r="T20" s="235"/>
      <c r="U20" s="235"/>
      <c r="W20" s="596"/>
      <c r="X20" s="596"/>
      <c r="Y20" s="596"/>
      <c r="Z20" s="596"/>
      <c r="AA20" s="596"/>
      <c r="AB20" s="596"/>
      <c r="AC20" s="596"/>
      <c r="AD20" s="596"/>
      <c r="AE20" s="596"/>
      <c r="AF20" s="596"/>
      <c r="AG20" s="596"/>
      <c r="AH20" s="596"/>
    </row>
    <row r="21" spans="5:34" x14ac:dyDescent="0.25">
      <c r="E21" s="594" t="s">
        <v>1333</v>
      </c>
      <c r="F21" s="657"/>
      <c r="G21" s="657"/>
      <c r="H21" s="657"/>
      <c r="J21" s="235"/>
      <c r="K21" s="235"/>
      <c r="L21" s="235"/>
      <c r="M21" s="235"/>
      <c r="N21" s="235"/>
      <c r="O21" s="235"/>
      <c r="P21" s="235"/>
      <c r="Q21" s="235"/>
      <c r="R21" s="235"/>
      <c r="S21" s="235"/>
      <c r="T21" s="235"/>
      <c r="U21" s="235"/>
      <c r="W21" s="596"/>
      <c r="X21" s="596"/>
      <c r="Y21" s="596"/>
      <c r="Z21" s="596"/>
      <c r="AA21" s="596"/>
      <c r="AB21" s="596"/>
      <c r="AC21" s="596"/>
      <c r="AD21" s="596"/>
      <c r="AE21" s="596"/>
      <c r="AF21" s="596"/>
      <c r="AG21" s="596"/>
      <c r="AH21" s="596"/>
    </row>
    <row r="22" spans="5:34" x14ac:dyDescent="0.25">
      <c r="E22" s="594" t="s">
        <v>1333</v>
      </c>
      <c r="F22" s="657"/>
      <c r="G22" s="657"/>
      <c r="H22" s="657"/>
      <c r="J22" s="235"/>
      <c r="K22" s="235"/>
      <c r="L22" s="235"/>
      <c r="M22" s="235"/>
      <c r="N22" s="235"/>
      <c r="O22" s="235"/>
      <c r="P22" s="235"/>
      <c r="Q22" s="235"/>
      <c r="R22" s="235"/>
      <c r="S22" s="235"/>
      <c r="T22" s="235"/>
      <c r="U22" s="235"/>
      <c r="W22" s="596"/>
      <c r="X22" s="596"/>
      <c r="Y22" s="596"/>
      <c r="Z22" s="596"/>
      <c r="AA22" s="596"/>
      <c r="AB22" s="596"/>
      <c r="AC22" s="596"/>
      <c r="AD22" s="596"/>
      <c r="AE22" s="596"/>
      <c r="AF22" s="596"/>
      <c r="AG22" s="596"/>
      <c r="AH22" s="596"/>
    </row>
    <row r="23" spans="5:34" x14ac:dyDescent="0.25">
      <c r="E23" s="594" t="s">
        <v>1333</v>
      </c>
      <c r="F23" s="657"/>
      <c r="G23" s="657"/>
      <c r="H23" s="657"/>
      <c r="J23" s="235"/>
      <c r="K23" s="235"/>
      <c r="L23" s="235"/>
      <c r="M23" s="235"/>
      <c r="N23" s="235"/>
      <c r="O23" s="235"/>
      <c r="P23" s="235"/>
      <c r="Q23" s="235"/>
      <c r="R23" s="235"/>
      <c r="S23" s="235"/>
      <c r="T23" s="235"/>
      <c r="U23" s="235"/>
      <c r="W23" s="596"/>
      <c r="X23" s="596"/>
      <c r="Y23" s="596"/>
      <c r="Z23" s="596"/>
      <c r="AA23" s="596"/>
      <c r="AB23" s="596"/>
      <c r="AC23" s="596"/>
      <c r="AD23" s="596"/>
      <c r="AE23" s="596"/>
      <c r="AF23" s="596"/>
      <c r="AG23" s="596"/>
      <c r="AH23" s="596"/>
    </row>
    <row r="24" spans="5:34" x14ac:dyDescent="0.25">
      <c r="E24" s="594" t="s">
        <v>1333</v>
      </c>
      <c r="F24" s="657"/>
      <c r="G24" s="657"/>
      <c r="H24" s="657"/>
      <c r="J24" s="235"/>
      <c r="K24" s="235"/>
      <c r="L24" s="235"/>
      <c r="M24" s="235"/>
      <c r="N24" s="235"/>
      <c r="O24" s="235"/>
      <c r="P24" s="235"/>
      <c r="Q24" s="235"/>
      <c r="R24" s="235"/>
      <c r="S24" s="235"/>
      <c r="T24" s="235"/>
      <c r="U24" s="235"/>
      <c r="W24" s="596"/>
      <c r="X24" s="596"/>
      <c r="Y24" s="596"/>
      <c r="Z24" s="596"/>
      <c r="AA24" s="596"/>
      <c r="AB24" s="596"/>
      <c r="AC24" s="596"/>
      <c r="AD24" s="596"/>
      <c r="AE24" s="596"/>
      <c r="AF24" s="596"/>
      <c r="AG24" s="596"/>
      <c r="AH24" s="596"/>
    </row>
    <row r="25" spans="5:34" x14ac:dyDescent="0.25">
      <c r="E25" s="594" t="s">
        <v>1333</v>
      </c>
      <c r="F25" s="657"/>
      <c r="G25" s="657"/>
      <c r="H25" s="657"/>
    </row>
    <row r="26" spans="5:34" x14ac:dyDescent="0.25">
      <c r="E26" s="594" t="s">
        <v>1333</v>
      </c>
      <c r="F26" s="657"/>
      <c r="G26" s="657"/>
      <c r="H26" s="657"/>
      <c r="J26" s="236" t="s">
        <v>161</v>
      </c>
      <c r="K26" s="237"/>
      <c r="L26" s="237"/>
      <c r="M26" s="237"/>
      <c r="N26" s="237"/>
      <c r="O26" s="237"/>
      <c r="P26" s="237"/>
      <c r="Q26" s="237"/>
      <c r="R26" s="237"/>
      <c r="S26" s="237"/>
      <c r="T26" s="237"/>
      <c r="U26" s="238"/>
      <c r="W26" s="591" t="s">
        <v>26</v>
      </c>
      <c r="X26" s="592"/>
      <c r="Y26" s="592"/>
      <c r="Z26" s="592"/>
      <c r="AA26" s="592"/>
      <c r="AB26" s="592"/>
      <c r="AC26" s="592"/>
      <c r="AD26" s="592"/>
      <c r="AE26" s="592"/>
      <c r="AF26" s="592"/>
      <c r="AG26" s="592"/>
      <c r="AH26" s="593"/>
    </row>
    <row r="27" spans="5:34" x14ac:dyDescent="0.25">
      <c r="E27" s="594" t="s">
        <v>1333</v>
      </c>
      <c r="F27" s="657"/>
      <c r="G27" s="657"/>
      <c r="H27" s="657"/>
      <c r="J27" s="234"/>
      <c r="K27" s="234"/>
      <c r="L27" s="234"/>
      <c r="M27" s="234"/>
      <c r="N27" s="234"/>
      <c r="O27" s="234"/>
      <c r="P27" s="234"/>
      <c r="Q27" s="234"/>
      <c r="R27" s="234"/>
      <c r="S27" s="234"/>
      <c r="T27" s="234"/>
      <c r="U27" s="234"/>
      <c r="W27" s="595"/>
      <c r="X27" s="595"/>
      <c r="Y27" s="595"/>
      <c r="Z27" s="595"/>
      <c r="AA27" s="595"/>
      <c r="AB27" s="595"/>
      <c r="AC27" s="595"/>
      <c r="AD27" s="595"/>
      <c r="AE27" s="595"/>
      <c r="AF27" s="595"/>
      <c r="AG27" s="595"/>
      <c r="AH27" s="595"/>
    </row>
    <row r="28" spans="5:34" x14ac:dyDescent="0.25">
      <c r="E28" s="594" t="s">
        <v>1333</v>
      </c>
      <c r="F28" s="657"/>
      <c r="G28" s="657"/>
      <c r="H28" s="657"/>
      <c r="J28" s="235"/>
      <c r="K28" s="235"/>
      <c r="L28" s="235"/>
      <c r="M28" s="235"/>
      <c r="N28" s="235"/>
      <c r="O28" s="235"/>
      <c r="P28" s="235"/>
      <c r="Q28" s="235"/>
      <c r="R28" s="235"/>
      <c r="S28" s="235"/>
      <c r="T28" s="235"/>
      <c r="U28" s="235"/>
      <c r="W28" s="596"/>
      <c r="X28" s="596"/>
      <c r="Y28" s="596"/>
      <c r="Z28" s="596"/>
      <c r="AA28" s="596"/>
      <c r="AB28" s="596"/>
      <c r="AC28" s="596"/>
      <c r="AD28" s="596"/>
      <c r="AE28" s="596"/>
      <c r="AF28" s="596"/>
      <c r="AG28" s="596"/>
      <c r="AH28" s="596"/>
    </row>
    <row r="29" spans="5:34" x14ac:dyDescent="0.25">
      <c r="E29" s="594" t="s">
        <v>1333</v>
      </c>
      <c r="F29" s="657"/>
      <c r="G29" s="657"/>
      <c r="H29" s="657"/>
      <c r="J29" s="235"/>
      <c r="K29" s="235"/>
      <c r="L29" s="235"/>
      <c r="M29" s="235"/>
      <c r="N29" s="235"/>
      <c r="O29" s="235"/>
      <c r="P29" s="235"/>
      <c r="Q29" s="235"/>
      <c r="R29" s="235"/>
      <c r="S29" s="235"/>
      <c r="T29" s="235"/>
      <c r="U29" s="235"/>
      <c r="W29" s="596"/>
      <c r="X29" s="596"/>
      <c r="Y29" s="596"/>
      <c r="Z29" s="596"/>
      <c r="AA29" s="596"/>
      <c r="AB29" s="596"/>
      <c r="AC29" s="596"/>
      <c r="AD29" s="596"/>
      <c r="AE29" s="596"/>
      <c r="AF29" s="596"/>
      <c r="AG29" s="596"/>
      <c r="AH29" s="596"/>
    </row>
    <row r="30" spans="5:34" x14ac:dyDescent="0.25">
      <c r="E30" s="594" t="s">
        <v>1333</v>
      </c>
      <c r="F30" s="657"/>
      <c r="G30" s="657"/>
      <c r="H30" s="657"/>
      <c r="J30" s="235"/>
      <c r="K30" s="235"/>
      <c r="L30" s="235"/>
      <c r="M30" s="235"/>
      <c r="N30" s="235"/>
      <c r="O30" s="235"/>
      <c r="P30" s="235"/>
      <c r="Q30" s="235"/>
      <c r="R30" s="235"/>
      <c r="S30" s="235"/>
      <c r="T30" s="235"/>
      <c r="U30" s="235"/>
      <c r="W30" s="596"/>
      <c r="X30" s="596"/>
      <c r="Y30" s="596"/>
      <c r="Z30" s="596"/>
      <c r="AA30" s="596"/>
      <c r="AB30" s="596"/>
      <c r="AC30" s="596"/>
      <c r="AD30" s="596"/>
      <c r="AE30" s="596"/>
      <c r="AF30" s="596"/>
      <c r="AG30" s="596"/>
      <c r="AH30" s="596"/>
    </row>
    <row r="31" spans="5:34" x14ac:dyDescent="0.25">
      <c r="E31" s="594" t="s">
        <v>1333</v>
      </c>
      <c r="F31" s="657"/>
      <c r="G31" s="657"/>
      <c r="H31" s="657"/>
      <c r="J31" s="235"/>
      <c r="K31" s="235"/>
      <c r="L31" s="235"/>
      <c r="M31" s="235"/>
      <c r="N31" s="235"/>
      <c r="O31" s="235"/>
      <c r="P31" s="235"/>
      <c r="Q31" s="235"/>
      <c r="R31" s="235"/>
      <c r="S31" s="235"/>
      <c r="T31" s="235"/>
      <c r="U31" s="235"/>
      <c r="W31" s="596"/>
      <c r="X31" s="596"/>
      <c r="Y31" s="596"/>
      <c r="Z31" s="596"/>
      <c r="AA31" s="596"/>
      <c r="AB31" s="596"/>
      <c r="AC31" s="596"/>
      <c r="AD31" s="596"/>
      <c r="AE31" s="596"/>
      <c r="AF31" s="596"/>
      <c r="AG31" s="596"/>
      <c r="AH31" s="596"/>
    </row>
    <row r="32" spans="5:34" x14ac:dyDescent="0.25">
      <c r="E32" s="594" t="s">
        <v>1333</v>
      </c>
      <c r="F32" s="657"/>
      <c r="G32" s="657"/>
      <c r="H32" s="657"/>
      <c r="J32" s="235"/>
      <c r="K32" s="235"/>
      <c r="L32" s="235"/>
      <c r="M32" s="235"/>
      <c r="N32" s="235"/>
      <c r="O32" s="235"/>
      <c r="P32" s="235"/>
      <c r="Q32" s="235"/>
      <c r="R32" s="235"/>
      <c r="S32" s="235"/>
      <c r="T32" s="235"/>
      <c r="U32" s="235"/>
      <c r="W32" s="596"/>
      <c r="X32" s="596"/>
      <c r="Y32" s="596"/>
      <c r="Z32" s="596"/>
      <c r="AA32" s="596"/>
      <c r="AB32" s="596"/>
      <c r="AC32" s="596"/>
      <c r="AD32" s="596"/>
      <c r="AE32" s="596"/>
      <c r="AF32" s="596"/>
      <c r="AG32" s="596"/>
      <c r="AH32" s="596"/>
    </row>
    <row r="33" spans="5:34" x14ac:dyDescent="0.25">
      <c r="E33" s="594" t="s">
        <v>1333</v>
      </c>
      <c r="F33" s="657"/>
      <c r="G33" s="657"/>
      <c r="H33" s="657"/>
      <c r="J33" s="235"/>
      <c r="K33" s="235"/>
      <c r="L33" s="235"/>
      <c r="M33" s="235"/>
      <c r="N33" s="235"/>
      <c r="O33" s="235"/>
      <c r="P33" s="235"/>
      <c r="Q33" s="235"/>
      <c r="R33" s="235"/>
      <c r="S33" s="235"/>
      <c r="T33" s="235"/>
      <c r="U33" s="235"/>
      <c r="W33" s="596"/>
      <c r="X33" s="596"/>
      <c r="Y33" s="596"/>
      <c r="Z33" s="596"/>
      <c r="AA33" s="596"/>
      <c r="AB33" s="596"/>
      <c r="AC33" s="596"/>
      <c r="AD33" s="596"/>
      <c r="AE33" s="596"/>
      <c r="AF33" s="596"/>
      <c r="AG33" s="596"/>
      <c r="AH33" s="596"/>
    </row>
    <row r="34" spans="5:34" x14ac:dyDescent="0.25">
      <c r="E34" s="594" t="s">
        <v>1333</v>
      </c>
      <c r="F34" s="657"/>
      <c r="G34" s="657"/>
      <c r="H34" s="657"/>
      <c r="J34" s="235"/>
      <c r="K34" s="235"/>
      <c r="L34" s="235"/>
      <c r="M34" s="235"/>
      <c r="N34" s="235"/>
      <c r="O34" s="235"/>
      <c r="P34" s="235"/>
      <c r="Q34" s="235"/>
      <c r="R34" s="235"/>
      <c r="S34" s="235"/>
      <c r="T34" s="235"/>
      <c r="U34" s="235"/>
      <c r="W34" s="596"/>
      <c r="X34" s="596"/>
      <c r="Y34" s="596"/>
      <c r="Z34" s="596"/>
      <c r="AA34" s="596"/>
      <c r="AB34" s="596"/>
      <c r="AC34" s="596"/>
      <c r="AD34" s="596"/>
      <c r="AE34" s="596"/>
      <c r="AF34" s="596"/>
      <c r="AG34" s="596"/>
      <c r="AH34" s="596"/>
    </row>
    <row r="35" spans="5:34" x14ac:dyDescent="0.25">
      <c r="E35" s="594" t="s">
        <v>1333</v>
      </c>
      <c r="F35" s="657"/>
      <c r="G35" s="657"/>
      <c r="H35" s="657"/>
      <c r="J35" s="235"/>
      <c r="K35" s="235"/>
      <c r="L35" s="235"/>
      <c r="M35" s="235"/>
      <c r="N35" s="235"/>
      <c r="O35" s="235"/>
      <c r="P35" s="235"/>
      <c r="Q35" s="235"/>
      <c r="R35" s="235"/>
      <c r="S35" s="235"/>
      <c r="T35" s="235"/>
      <c r="U35" s="235"/>
      <c r="W35" s="596"/>
      <c r="X35" s="596"/>
      <c r="Y35" s="596"/>
      <c r="Z35" s="596"/>
      <c r="AA35" s="596"/>
      <c r="AB35" s="596"/>
      <c r="AC35" s="596"/>
      <c r="AD35" s="596"/>
      <c r="AE35" s="596"/>
      <c r="AF35" s="596"/>
      <c r="AG35" s="596"/>
      <c r="AH35" s="596"/>
    </row>
    <row r="36" spans="5:34" x14ac:dyDescent="0.25">
      <c r="E36" s="594" t="s">
        <v>1333</v>
      </c>
      <c r="F36" s="657"/>
      <c r="G36" s="657"/>
      <c r="H36" s="657"/>
      <c r="J36" s="235"/>
      <c r="K36" s="235"/>
      <c r="L36" s="235"/>
      <c r="M36" s="235"/>
      <c r="N36" s="235"/>
      <c r="O36" s="235"/>
      <c r="P36" s="235"/>
      <c r="Q36" s="235"/>
      <c r="R36" s="235"/>
      <c r="S36" s="235"/>
      <c r="T36" s="235"/>
      <c r="U36" s="235"/>
      <c r="W36" s="596"/>
      <c r="X36" s="596"/>
      <c r="Y36" s="596"/>
      <c r="Z36" s="596"/>
      <c r="AA36" s="596"/>
      <c r="AB36" s="596"/>
      <c r="AC36" s="596"/>
      <c r="AD36" s="596"/>
      <c r="AE36" s="596"/>
      <c r="AF36" s="596"/>
      <c r="AG36" s="596"/>
      <c r="AH36" s="596"/>
    </row>
    <row r="37" spans="5:34" x14ac:dyDescent="0.25">
      <c r="E37" s="594" t="s">
        <v>1333</v>
      </c>
      <c r="F37" s="657"/>
      <c r="G37" s="657"/>
      <c r="H37" s="657"/>
      <c r="J37" s="235"/>
      <c r="K37" s="235"/>
      <c r="L37" s="235"/>
      <c r="M37" s="235"/>
      <c r="N37" s="235"/>
      <c r="O37" s="235"/>
      <c r="P37" s="235"/>
      <c r="Q37" s="235"/>
      <c r="R37" s="235"/>
      <c r="S37" s="235"/>
      <c r="T37" s="235"/>
      <c r="U37" s="235"/>
      <c r="W37" s="596"/>
      <c r="X37" s="596"/>
      <c r="Y37" s="596"/>
      <c r="Z37" s="596"/>
      <c r="AA37" s="596"/>
      <c r="AB37" s="596"/>
      <c r="AC37" s="596"/>
      <c r="AD37" s="596"/>
      <c r="AE37" s="596"/>
      <c r="AF37" s="596"/>
      <c r="AG37" s="596"/>
      <c r="AH37" s="596"/>
    </row>
    <row r="38" spans="5:34" x14ac:dyDescent="0.25">
      <c r="E38" s="594" t="s">
        <v>1333</v>
      </c>
      <c r="F38" s="657"/>
      <c r="G38" s="657"/>
      <c r="H38" s="657"/>
      <c r="J38" s="235"/>
      <c r="K38" s="235"/>
      <c r="L38" s="235"/>
      <c r="M38" s="235"/>
      <c r="N38" s="235"/>
      <c r="O38" s="235"/>
      <c r="P38" s="235"/>
      <c r="Q38" s="235"/>
      <c r="R38" s="235"/>
      <c r="S38" s="235"/>
      <c r="T38" s="235"/>
      <c r="U38" s="235"/>
      <c r="W38" s="596"/>
      <c r="X38" s="596"/>
      <c r="Y38" s="596"/>
      <c r="Z38" s="596"/>
      <c r="AA38" s="596"/>
      <c r="AB38" s="596"/>
      <c r="AC38" s="596"/>
      <c r="AD38" s="596"/>
      <c r="AE38" s="596"/>
      <c r="AF38" s="596"/>
      <c r="AG38" s="596"/>
      <c r="AH38" s="596"/>
    </row>
    <row r="39" spans="5:34" x14ac:dyDescent="0.25">
      <c r="E39" s="594" t="s">
        <v>1333</v>
      </c>
      <c r="F39" s="657"/>
      <c r="G39" s="657"/>
      <c r="H39" s="657"/>
      <c r="J39" s="235"/>
      <c r="K39" s="235"/>
      <c r="L39" s="235"/>
      <c r="M39" s="235"/>
      <c r="N39" s="235"/>
      <c r="O39" s="235"/>
      <c r="P39" s="235"/>
      <c r="Q39" s="235"/>
      <c r="R39" s="235"/>
      <c r="S39" s="235"/>
      <c r="T39" s="235"/>
      <c r="U39" s="235"/>
      <c r="W39" s="596"/>
      <c r="X39" s="596"/>
      <c r="Y39" s="596"/>
      <c r="Z39" s="596"/>
      <c r="AA39" s="596"/>
      <c r="AB39" s="596"/>
      <c r="AC39" s="596"/>
      <c r="AD39" s="596"/>
      <c r="AE39" s="596"/>
      <c r="AF39" s="596"/>
      <c r="AG39" s="596"/>
      <c r="AH39" s="596"/>
    </row>
    <row r="40" spans="5:34" x14ac:dyDescent="0.25">
      <c r="E40" s="594" t="s">
        <v>1333</v>
      </c>
      <c r="F40" s="657"/>
      <c r="G40" s="657"/>
      <c r="H40" s="657"/>
      <c r="J40" s="235"/>
      <c r="K40" s="235"/>
      <c r="L40" s="235"/>
      <c r="M40" s="235"/>
      <c r="N40" s="235"/>
      <c r="O40" s="235"/>
      <c r="P40" s="235"/>
      <c r="Q40" s="235"/>
      <c r="R40" s="235"/>
      <c r="S40" s="235"/>
      <c r="T40" s="235"/>
      <c r="U40" s="235"/>
      <c r="W40" s="596"/>
      <c r="X40" s="596"/>
      <c r="Y40" s="596"/>
      <c r="Z40" s="596"/>
      <c r="AA40" s="596"/>
      <c r="AB40" s="596"/>
      <c r="AC40" s="596"/>
      <c r="AD40" s="596"/>
      <c r="AE40" s="596"/>
      <c r="AF40" s="596"/>
      <c r="AG40" s="596"/>
      <c r="AH40" s="596"/>
    </row>
    <row r="41" spans="5:34" x14ac:dyDescent="0.25">
      <c r="E41" s="594" t="s">
        <v>1333</v>
      </c>
      <c r="F41" s="657"/>
      <c r="G41" s="657"/>
      <c r="H41" s="657"/>
      <c r="J41" s="235"/>
      <c r="K41" s="235"/>
      <c r="L41" s="235"/>
      <c r="M41" s="235"/>
      <c r="N41" s="235"/>
      <c r="O41" s="235"/>
      <c r="P41" s="235"/>
      <c r="Q41" s="235"/>
      <c r="R41" s="235"/>
      <c r="S41" s="235"/>
      <c r="T41" s="235"/>
      <c r="U41" s="235"/>
      <c r="W41" s="596"/>
      <c r="X41" s="596"/>
      <c r="Y41" s="596"/>
      <c r="Z41" s="596"/>
      <c r="AA41" s="596"/>
      <c r="AB41" s="596"/>
      <c r="AC41" s="596"/>
      <c r="AD41" s="596"/>
      <c r="AE41" s="596"/>
      <c r="AF41" s="596"/>
      <c r="AG41" s="596"/>
      <c r="AH41" s="596"/>
    </row>
    <row r="42" spans="5:34" x14ac:dyDescent="0.25">
      <c r="E42" s="594" t="s">
        <v>1333</v>
      </c>
      <c r="F42" s="657"/>
      <c r="G42" s="657"/>
      <c r="H42" s="657"/>
      <c r="J42" s="235"/>
      <c r="K42" s="235"/>
      <c r="L42" s="235"/>
      <c r="M42" s="235"/>
      <c r="N42" s="235"/>
      <c r="O42" s="235"/>
      <c r="P42" s="235"/>
      <c r="Q42" s="235"/>
      <c r="R42" s="235"/>
      <c r="S42" s="235"/>
      <c r="T42" s="235"/>
      <c r="U42" s="235"/>
      <c r="W42" s="596"/>
      <c r="X42" s="596"/>
      <c r="Y42" s="596"/>
      <c r="Z42" s="596"/>
      <c r="AA42" s="596"/>
      <c r="AB42" s="596"/>
      <c r="AC42" s="596"/>
      <c r="AD42" s="596"/>
      <c r="AE42" s="596"/>
      <c r="AF42" s="596"/>
      <c r="AG42" s="596"/>
      <c r="AH42" s="596"/>
    </row>
    <row r="43" spans="5:34" x14ac:dyDescent="0.25">
      <c r="E43" s="594" t="s">
        <v>1333</v>
      </c>
      <c r="F43" s="657"/>
      <c r="G43" s="657"/>
      <c r="H43" s="657"/>
      <c r="J43" s="235"/>
      <c r="K43" s="235"/>
      <c r="L43" s="235"/>
      <c r="M43" s="235"/>
      <c r="N43" s="235"/>
      <c r="O43" s="235"/>
      <c r="P43" s="235"/>
      <c r="Q43" s="235"/>
      <c r="R43" s="235"/>
      <c r="S43" s="235"/>
      <c r="T43" s="235"/>
      <c r="U43" s="235"/>
      <c r="W43" s="596"/>
      <c r="X43" s="596"/>
      <c r="Y43" s="596"/>
      <c r="Z43" s="596"/>
      <c r="AA43" s="596"/>
      <c r="AB43" s="596"/>
      <c r="AC43" s="596"/>
      <c r="AD43" s="596"/>
      <c r="AE43" s="596"/>
      <c r="AF43" s="596"/>
      <c r="AG43" s="596"/>
      <c r="AH43" s="596"/>
    </row>
    <row r="44" spans="5:34" x14ac:dyDescent="0.25">
      <c r="E44" s="594" t="s">
        <v>1333</v>
      </c>
      <c r="F44" s="657"/>
      <c r="G44" s="657"/>
      <c r="H44" s="657"/>
      <c r="J44" s="235"/>
      <c r="K44" s="235"/>
      <c r="L44" s="235"/>
      <c r="M44" s="235"/>
      <c r="N44" s="235"/>
      <c r="O44" s="235"/>
      <c r="P44" s="235"/>
      <c r="Q44" s="235"/>
      <c r="R44" s="235"/>
      <c r="S44" s="235"/>
      <c r="T44" s="235"/>
      <c r="U44" s="235"/>
      <c r="W44" s="596"/>
      <c r="X44" s="596"/>
      <c r="Y44" s="596"/>
      <c r="Z44" s="596"/>
      <c r="AA44" s="596"/>
      <c r="AB44" s="596"/>
      <c r="AC44" s="596"/>
      <c r="AD44" s="596"/>
      <c r="AE44" s="596"/>
      <c r="AF44" s="596"/>
      <c r="AG44" s="596"/>
      <c r="AH44" s="596"/>
    </row>
    <row r="45" spans="5:34" x14ac:dyDescent="0.25">
      <c r="E45" s="594" t="s">
        <v>1333</v>
      </c>
      <c r="F45" s="657"/>
      <c r="G45" s="657"/>
      <c r="H45" s="657"/>
      <c r="J45" s="235"/>
      <c r="K45" s="235"/>
      <c r="L45" s="235"/>
      <c r="M45" s="235"/>
      <c r="N45" s="235"/>
      <c r="O45" s="235"/>
      <c r="P45" s="235"/>
      <c r="Q45" s="235"/>
      <c r="R45" s="235"/>
      <c r="S45" s="235"/>
      <c r="T45" s="235"/>
      <c r="U45" s="235"/>
      <c r="W45" s="596"/>
      <c r="X45" s="596"/>
      <c r="Y45" s="596"/>
      <c r="Z45" s="596"/>
      <c r="AA45" s="596"/>
      <c r="AB45" s="596"/>
      <c r="AC45" s="596"/>
      <c r="AD45" s="596"/>
      <c r="AE45" s="596"/>
      <c r="AF45" s="596"/>
      <c r="AG45" s="596"/>
      <c r="AH45" s="596"/>
    </row>
    <row r="46" spans="5:34" x14ac:dyDescent="0.25">
      <c r="E46" s="594" t="s">
        <v>1333</v>
      </c>
      <c r="F46" s="657"/>
      <c r="G46" s="657"/>
      <c r="H46" s="657"/>
      <c r="J46" s="235"/>
      <c r="K46" s="235"/>
      <c r="L46" s="235"/>
      <c r="M46" s="235"/>
      <c r="N46" s="235"/>
      <c r="O46" s="235"/>
      <c r="P46" s="235"/>
      <c r="Q46" s="235"/>
      <c r="R46" s="235"/>
      <c r="S46" s="235"/>
      <c r="T46" s="235"/>
      <c r="U46" s="235"/>
      <c r="W46" s="596"/>
      <c r="X46" s="596"/>
      <c r="Y46" s="596"/>
      <c r="Z46" s="596"/>
      <c r="AA46" s="596"/>
      <c r="AB46" s="596"/>
      <c r="AC46" s="596"/>
      <c r="AD46" s="596"/>
      <c r="AE46" s="596"/>
      <c r="AF46" s="596"/>
      <c r="AG46" s="596"/>
      <c r="AH46" s="596"/>
    </row>
    <row r="47" spans="5:34" x14ac:dyDescent="0.25">
      <c r="E47" s="594" t="s">
        <v>1333</v>
      </c>
      <c r="F47" s="657"/>
      <c r="G47" s="657"/>
      <c r="H47" s="657"/>
      <c r="J47" s="235"/>
      <c r="K47" s="235"/>
      <c r="L47" s="235"/>
      <c r="M47" s="235"/>
      <c r="N47" s="235"/>
      <c r="O47" s="235"/>
      <c r="P47" s="235"/>
      <c r="Q47" s="235"/>
      <c r="R47" s="235"/>
      <c r="S47" s="235"/>
      <c r="T47" s="235"/>
      <c r="U47" s="235"/>
      <c r="W47" s="596"/>
      <c r="X47" s="596"/>
      <c r="Y47" s="596"/>
      <c r="Z47" s="596"/>
      <c r="AA47" s="596"/>
      <c r="AB47" s="596"/>
      <c r="AC47" s="596"/>
      <c r="AD47" s="596"/>
      <c r="AE47" s="596"/>
      <c r="AF47" s="596"/>
      <c r="AG47" s="596"/>
      <c r="AH47" s="596"/>
    </row>
    <row r="48" spans="5:34" x14ac:dyDescent="0.25">
      <c r="E48" s="594" t="s">
        <v>1333</v>
      </c>
      <c r="F48" s="657"/>
      <c r="G48" s="657"/>
      <c r="H48" s="657"/>
      <c r="J48" s="235"/>
      <c r="K48" s="235"/>
      <c r="L48" s="235"/>
      <c r="M48" s="235"/>
      <c r="N48" s="235"/>
      <c r="O48" s="235"/>
      <c r="P48" s="235"/>
      <c r="Q48" s="235"/>
      <c r="R48" s="235"/>
      <c r="S48" s="235"/>
      <c r="T48" s="235"/>
      <c r="U48" s="235"/>
      <c r="W48" s="596"/>
      <c r="X48" s="596"/>
      <c r="Y48" s="596"/>
      <c r="Z48" s="596"/>
      <c r="AA48" s="596"/>
      <c r="AB48" s="596"/>
      <c r="AC48" s="596"/>
      <c r="AD48" s="596"/>
      <c r="AE48" s="596"/>
      <c r="AF48" s="596"/>
      <c r="AG48" s="596"/>
      <c r="AH48" s="596"/>
    </row>
    <row r="49" spans="5:34" x14ac:dyDescent="0.25">
      <c r="E49" s="594" t="s">
        <v>1333</v>
      </c>
      <c r="F49" s="657"/>
      <c r="G49" s="657"/>
      <c r="H49" s="657"/>
    </row>
    <row r="50" spans="5:34" x14ac:dyDescent="0.25">
      <c r="E50" s="594" t="s">
        <v>1333</v>
      </c>
      <c r="F50" s="657"/>
      <c r="G50" s="657"/>
      <c r="H50" s="657"/>
      <c r="J50" s="236" t="s">
        <v>25</v>
      </c>
      <c r="K50" s="237"/>
      <c r="L50" s="237"/>
      <c r="M50" s="237"/>
      <c r="N50" s="237"/>
      <c r="O50" s="237"/>
      <c r="P50" s="237"/>
      <c r="Q50" s="237"/>
      <c r="R50" s="237"/>
      <c r="S50" s="237"/>
      <c r="T50" s="237"/>
      <c r="U50" s="238"/>
      <c r="W50" s="591" t="s">
        <v>163</v>
      </c>
      <c r="X50" s="592"/>
      <c r="Y50" s="592"/>
      <c r="Z50" s="592"/>
      <c r="AA50" s="592"/>
      <c r="AB50" s="592"/>
      <c r="AC50" s="592"/>
      <c r="AD50" s="592"/>
      <c r="AE50" s="592"/>
      <c r="AF50" s="592"/>
      <c r="AG50" s="592"/>
      <c r="AH50" s="593"/>
    </row>
    <row r="51" spans="5:34" x14ac:dyDescent="0.25">
      <c r="E51" s="594" t="s">
        <v>1333</v>
      </c>
      <c r="F51" s="657"/>
      <c r="G51" s="657"/>
      <c r="H51" s="657"/>
      <c r="J51" s="234"/>
      <c r="K51" s="234"/>
      <c r="L51" s="234"/>
      <c r="M51" s="234"/>
      <c r="N51" s="234"/>
      <c r="O51" s="234"/>
      <c r="P51" s="234"/>
      <c r="Q51" s="234"/>
      <c r="R51" s="234"/>
      <c r="S51" s="234"/>
      <c r="T51" s="234"/>
      <c r="U51" s="234"/>
      <c r="W51" s="595"/>
      <c r="X51" s="595"/>
      <c r="Y51" s="595"/>
      <c r="Z51" s="595"/>
      <c r="AA51" s="595"/>
      <c r="AB51" s="595"/>
      <c r="AC51" s="595"/>
      <c r="AD51" s="595"/>
      <c r="AE51" s="595"/>
      <c r="AF51" s="595"/>
      <c r="AG51" s="595"/>
      <c r="AH51" s="595"/>
    </row>
    <row r="52" spans="5:34" x14ac:dyDescent="0.25">
      <c r="E52" s="594" t="s">
        <v>1333</v>
      </c>
      <c r="F52" s="657"/>
      <c r="G52" s="657"/>
      <c r="H52" s="657"/>
      <c r="J52" s="235"/>
      <c r="K52" s="235"/>
      <c r="L52" s="235"/>
      <c r="M52" s="235"/>
      <c r="N52" s="235"/>
      <c r="O52" s="235"/>
      <c r="P52" s="235"/>
      <c r="Q52" s="235"/>
      <c r="R52" s="235"/>
      <c r="S52" s="235"/>
      <c r="T52" s="235"/>
      <c r="U52" s="235"/>
      <c r="W52" s="596"/>
      <c r="X52" s="596"/>
      <c r="Y52" s="596"/>
      <c r="Z52" s="596"/>
      <c r="AA52" s="596"/>
      <c r="AB52" s="596"/>
      <c r="AC52" s="596"/>
      <c r="AD52" s="596"/>
      <c r="AE52" s="596"/>
      <c r="AF52" s="596"/>
      <c r="AG52" s="596"/>
      <c r="AH52" s="596"/>
    </row>
    <row r="53" spans="5:34" x14ac:dyDescent="0.25">
      <c r="E53" s="594" t="s">
        <v>1333</v>
      </c>
      <c r="F53" s="657"/>
      <c r="G53" s="657"/>
      <c r="H53" s="657"/>
      <c r="J53" s="235"/>
      <c r="K53" s="235"/>
      <c r="L53" s="235"/>
      <c r="M53" s="235"/>
      <c r="N53" s="235"/>
      <c r="O53" s="235"/>
      <c r="P53" s="235"/>
      <c r="Q53" s="235"/>
      <c r="R53" s="235"/>
      <c r="S53" s="235"/>
      <c r="T53" s="235"/>
      <c r="U53" s="235"/>
      <c r="W53" s="596"/>
      <c r="X53" s="596"/>
      <c r="Y53" s="596"/>
      <c r="Z53" s="596"/>
      <c r="AA53" s="596"/>
      <c r="AB53" s="596"/>
      <c r="AC53" s="596"/>
      <c r="AD53" s="596"/>
      <c r="AE53" s="596"/>
      <c r="AF53" s="596"/>
      <c r="AG53" s="596"/>
      <c r="AH53" s="596"/>
    </row>
    <row r="54" spans="5:34" x14ac:dyDescent="0.25">
      <c r="E54" s="594" t="s">
        <v>1333</v>
      </c>
      <c r="F54" s="657"/>
      <c r="G54" s="657"/>
      <c r="H54" s="657"/>
      <c r="J54" s="235"/>
      <c r="K54" s="235"/>
      <c r="L54" s="235"/>
      <c r="M54" s="235"/>
      <c r="N54" s="235"/>
      <c r="O54" s="235"/>
      <c r="P54" s="235"/>
      <c r="Q54" s="235"/>
      <c r="R54" s="235"/>
      <c r="S54" s="235"/>
      <c r="T54" s="235"/>
      <c r="U54" s="235"/>
      <c r="W54" s="596"/>
      <c r="X54" s="596"/>
      <c r="Y54" s="596"/>
      <c r="Z54" s="596"/>
      <c r="AA54" s="596"/>
      <c r="AB54" s="596"/>
      <c r="AC54" s="596"/>
      <c r="AD54" s="596"/>
      <c r="AE54" s="596"/>
      <c r="AF54" s="596"/>
      <c r="AG54" s="596"/>
      <c r="AH54" s="596"/>
    </row>
    <row r="55" spans="5:34" x14ac:dyDescent="0.25">
      <c r="E55" s="594" t="s">
        <v>1333</v>
      </c>
      <c r="F55" s="657"/>
      <c r="G55" s="657"/>
      <c r="H55" s="657"/>
      <c r="J55" s="235"/>
      <c r="K55" s="235"/>
      <c r="L55" s="235"/>
      <c r="M55" s="235"/>
      <c r="N55" s="235"/>
      <c r="O55" s="235"/>
      <c r="P55" s="235"/>
      <c r="Q55" s="235"/>
      <c r="R55" s="235"/>
      <c r="S55" s="235"/>
      <c r="T55" s="235"/>
      <c r="U55" s="235"/>
      <c r="W55" s="596"/>
      <c r="X55" s="596"/>
      <c r="Y55" s="596"/>
      <c r="Z55" s="596"/>
      <c r="AA55" s="596"/>
      <c r="AB55" s="596"/>
      <c r="AC55" s="596"/>
      <c r="AD55" s="596"/>
      <c r="AE55" s="596"/>
      <c r="AF55" s="596"/>
      <c r="AG55" s="596"/>
      <c r="AH55" s="596"/>
    </row>
    <row r="56" spans="5:34" x14ac:dyDescent="0.25">
      <c r="E56" s="594" t="s">
        <v>1333</v>
      </c>
      <c r="F56" s="657"/>
      <c r="G56" s="657"/>
      <c r="H56" s="657"/>
      <c r="J56" s="235"/>
      <c r="K56" s="235"/>
      <c r="L56" s="235"/>
      <c r="M56" s="235"/>
      <c r="N56" s="235"/>
      <c r="O56" s="235"/>
      <c r="P56" s="235"/>
      <c r="Q56" s="235"/>
      <c r="R56" s="235"/>
      <c r="S56" s="235"/>
      <c r="T56" s="235"/>
      <c r="U56" s="235"/>
      <c r="W56" s="596"/>
      <c r="X56" s="596"/>
      <c r="Y56" s="596"/>
      <c r="Z56" s="596"/>
      <c r="AA56" s="596"/>
      <c r="AB56" s="596"/>
      <c r="AC56" s="596"/>
      <c r="AD56" s="596"/>
      <c r="AE56" s="596"/>
      <c r="AF56" s="596"/>
      <c r="AG56" s="596"/>
      <c r="AH56" s="596"/>
    </row>
    <row r="57" spans="5:34" x14ac:dyDescent="0.25">
      <c r="E57" s="594" t="s">
        <v>1333</v>
      </c>
      <c r="F57" s="657"/>
      <c r="G57" s="657"/>
      <c r="H57" s="657"/>
      <c r="J57" s="235"/>
      <c r="K57" s="235"/>
      <c r="L57" s="235"/>
      <c r="M57" s="235"/>
      <c r="N57" s="235"/>
      <c r="O57" s="235"/>
      <c r="P57" s="235"/>
      <c r="Q57" s="235"/>
      <c r="R57" s="235"/>
      <c r="S57" s="235"/>
      <c r="T57" s="235"/>
      <c r="U57" s="235"/>
      <c r="W57" s="596"/>
      <c r="X57" s="596"/>
      <c r="Y57" s="596"/>
      <c r="Z57" s="596"/>
      <c r="AA57" s="596"/>
      <c r="AB57" s="596"/>
      <c r="AC57" s="596"/>
      <c r="AD57" s="596"/>
      <c r="AE57" s="596"/>
      <c r="AF57" s="596"/>
      <c r="AG57" s="596"/>
      <c r="AH57" s="596"/>
    </row>
    <row r="58" spans="5:34" x14ac:dyDescent="0.25">
      <c r="E58" s="594" t="s">
        <v>1333</v>
      </c>
      <c r="F58" s="657"/>
      <c r="G58" s="657"/>
      <c r="H58" s="657"/>
      <c r="J58" s="235"/>
      <c r="K58" s="235"/>
      <c r="L58" s="235"/>
      <c r="M58" s="235"/>
      <c r="N58" s="235"/>
      <c r="O58" s="235"/>
      <c r="P58" s="235"/>
      <c r="Q58" s="235"/>
      <c r="R58" s="235"/>
      <c r="S58" s="235"/>
      <c r="T58" s="235"/>
      <c r="U58" s="235"/>
      <c r="W58" s="596"/>
      <c r="X58" s="596"/>
      <c r="Y58" s="596"/>
      <c r="Z58" s="596"/>
      <c r="AA58" s="596"/>
      <c r="AB58" s="596"/>
      <c r="AC58" s="596"/>
      <c r="AD58" s="596"/>
      <c r="AE58" s="596"/>
      <c r="AF58" s="596"/>
      <c r="AG58" s="596"/>
      <c r="AH58" s="596"/>
    </row>
    <row r="59" spans="5:34" x14ac:dyDescent="0.25">
      <c r="E59" s="594" t="s">
        <v>1333</v>
      </c>
      <c r="F59" s="657"/>
      <c r="G59" s="657"/>
      <c r="H59" s="657"/>
      <c r="J59" s="235"/>
      <c r="K59" s="235"/>
      <c r="L59" s="235"/>
      <c r="M59" s="235"/>
      <c r="N59" s="235"/>
      <c r="O59" s="235"/>
      <c r="P59" s="235"/>
      <c r="Q59" s="235"/>
      <c r="R59" s="235"/>
      <c r="S59" s="235"/>
      <c r="T59" s="235"/>
      <c r="U59" s="235"/>
      <c r="W59" s="596"/>
      <c r="X59" s="596"/>
      <c r="Y59" s="596"/>
      <c r="Z59" s="596"/>
      <c r="AA59" s="596"/>
      <c r="AB59" s="596"/>
      <c r="AC59" s="596"/>
      <c r="AD59" s="596"/>
      <c r="AE59" s="596"/>
      <c r="AF59" s="596"/>
      <c r="AG59" s="596"/>
      <c r="AH59" s="596"/>
    </row>
    <row r="60" spans="5:34" x14ac:dyDescent="0.25">
      <c r="E60" s="594" t="s">
        <v>1333</v>
      </c>
      <c r="F60" s="657"/>
      <c r="G60" s="657"/>
      <c r="H60" s="657"/>
      <c r="J60" s="235"/>
      <c r="K60" s="235"/>
      <c r="L60" s="235"/>
      <c r="M60" s="235"/>
      <c r="N60" s="235"/>
      <c r="O60" s="235"/>
      <c r="P60" s="235"/>
      <c r="Q60" s="235"/>
      <c r="R60" s="235"/>
      <c r="S60" s="235"/>
      <c r="T60" s="235"/>
      <c r="U60" s="235"/>
      <c r="W60" s="596"/>
      <c r="X60" s="596"/>
      <c r="Y60" s="596"/>
      <c r="Z60" s="596"/>
      <c r="AA60" s="596"/>
      <c r="AB60" s="596"/>
      <c r="AC60" s="596"/>
      <c r="AD60" s="596"/>
      <c r="AE60" s="596"/>
      <c r="AF60" s="596"/>
      <c r="AG60" s="596"/>
      <c r="AH60" s="596"/>
    </row>
    <row r="61" spans="5:34" x14ac:dyDescent="0.25">
      <c r="E61" s="594" t="s">
        <v>1333</v>
      </c>
      <c r="F61" s="657"/>
      <c r="G61" s="657"/>
      <c r="H61" s="657"/>
      <c r="J61" s="235"/>
      <c r="K61" s="235"/>
      <c r="L61" s="235"/>
      <c r="M61" s="235"/>
      <c r="N61" s="235"/>
      <c r="O61" s="235"/>
      <c r="P61" s="235"/>
      <c r="Q61" s="235"/>
      <c r="R61" s="235"/>
      <c r="S61" s="235"/>
      <c r="T61" s="235"/>
      <c r="U61" s="235"/>
      <c r="W61" s="596"/>
      <c r="X61" s="596"/>
      <c r="Y61" s="596"/>
      <c r="Z61" s="596"/>
      <c r="AA61" s="596"/>
      <c r="AB61" s="596"/>
      <c r="AC61" s="596"/>
      <c r="AD61" s="596"/>
      <c r="AE61" s="596"/>
      <c r="AF61" s="596"/>
      <c r="AG61" s="596"/>
      <c r="AH61" s="596"/>
    </row>
    <row r="62" spans="5:34" x14ac:dyDescent="0.25">
      <c r="E62" s="594" t="s">
        <v>1333</v>
      </c>
      <c r="F62" s="657"/>
      <c r="G62" s="657"/>
      <c r="H62" s="657"/>
      <c r="J62" s="235"/>
      <c r="K62" s="235"/>
      <c r="L62" s="235"/>
      <c r="M62" s="235"/>
      <c r="N62" s="235"/>
      <c r="O62" s="235"/>
      <c r="P62" s="235"/>
      <c r="Q62" s="235"/>
      <c r="R62" s="235"/>
      <c r="S62" s="235"/>
      <c r="T62" s="235"/>
      <c r="U62" s="235"/>
      <c r="W62" s="596"/>
      <c r="X62" s="596"/>
      <c r="Y62" s="596"/>
      <c r="Z62" s="596"/>
      <c r="AA62" s="596"/>
      <c r="AB62" s="596"/>
      <c r="AC62" s="596"/>
      <c r="AD62" s="596"/>
      <c r="AE62" s="596"/>
      <c r="AF62" s="596"/>
      <c r="AG62" s="596"/>
      <c r="AH62" s="596"/>
    </row>
    <row r="63" spans="5:34" x14ac:dyDescent="0.25">
      <c r="E63" s="594" t="s">
        <v>1333</v>
      </c>
      <c r="F63" s="657"/>
      <c r="G63" s="657"/>
      <c r="H63" s="657"/>
      <c r="J63" s="235"/>
      <c r="K63" s="235"/>
      <c r="L63" s="235"/>
      <c r="M63" s="235"/>
      <c r="N63" s="235"/>
      <c r="O63" s="235"/>
      <c r="P63" s="235"/>
      <c r="Q63" s="235"/>
      <c r="R63" s="235"/>
      <c r="S63" s="235"/>
      <c r="T63" s="235"/>
      <c r="U63" s="235"/>
      <c r="W63" s="596"/>
      <c r="X63" s="596"/>
      <c r="Y63" s="596"/>
      <c r="Z63" s="596"/>
      <c r="AA63" s="596"/>
      <c r="AB63" s="596"/>
      <c r="AC63" s="596"/>
      <c r="AD63" s="596"/>
      <c r="AE63" s="596"/>
      <c r="AF63" s="596"/>
      <c r="AG63" s="596"/>
      <c r="AH63" s="596"/>
    </row>
    <row r="64" spans="5:34" x14ac:dyDescent="0.25">
      <c r="E64" s="594" t="s">
        <v>1333</v>
      </c>
      <c r="F64" s="657"/>
      <c r="G64" s="657"/>
      <c r="H64" s="657"/>
      <c r="J64" s="235"/>
      <c r="K64" s="235"/>
      <c r="L64" s="235"/>
      <c r="M64" s="235"/>
      <c r="N64" s="235"/>
      <c r="O64" s="235"/>
      <c r="P64" s="235"/>
      <c r="Q64" s="235"/>
      <c r="R64" s="235"/>
      <c r="S64" s="235"/>
      <c r="T64" s="235"/>
      <c r="U64" s="235"/>
      <c r="W64" s="596"/>
      <c r="X64" s="596"/>
      <c r="Y64" s="596"/>
      <c r="Z64" s="596"/>
      <c r="AA64" s="596"/>
      <c r="AB64" s="596"/>
      <c r="AC64" s="596"/>
      <c r="AD64" s="596"/>
      <c r="AE64" s="596"/>
      <c r="AF64" s="596"/>
      <c r="AG64" s="596"/>
      <c r="AH64" s="596"/>
    </row>
    <row r="65" spans="5:34" x14ac:dyDescent="0.25">
      <c r="E65" s="594" t="s">
        <v>1333</v>
      </c>
      <c r="F65" s="657"/>
      <c r="G65" s="657"/>
      <c r="H65" s="657"/>
      <c r="J65" s="235"/>
      <c r="K65" s="235"/>
      <c r="L65" s="235"/>
      <c r="M65" s="235"/>
      <c r="N65" s="235"/>
      <c r="O65" s="235"/>
      <c r="P65" s="235"/>
      <c r="Q65" s="235"/>
      <c r="R65" s="235"/>
      <c r="S65" s="235"/>
      <c r="T65" s="235"/>
      <c r="U65" s="235"/>
      <c r="W65" s="596"/>
      <c r="X65" s="596"/>
      <c r="Y65" s="596"/>
      <c r="Z65" s="596"/>
      <c r="AA65" s="596"/>
      <c r="AB65" s="596"/>
      <c r="AC65" s="596"/>
      <c r="AD65" s="596"/>
      <c r="AE65" s="596"/>
      <c r="AF65" s="596"/>
      <c r="AG65" s="596"/>
      <c r="AH65" s="596"/>
    </row>
    <row r="66" spans="5:34" x14ac:dyDescent="0.25">
      <c r="E66" s="594" t="s">
        <v>1333</v>
      </c>
      <c r="F66" s="657"/>
      <c r="G66" s="657"/>
      <c r="H66" s="657"/>
      <c r="J66" s="235"/>
      <c r="K66" s="235"/>
      <c r="L66" s="235"/>
      <c r="M66" s="235"/>
      <c r="N66" s="235"/>
      <c r="O66" s="235"/>
      <c r="P66" s="235"/>
      <c r="Q66" s="235"/>
      <c r="R66" s="235"/>
      <c r="S66" s="235"/>
      <c r="T66" s="235"/>
      <c r="U66" s="235"/>
      <c r="W66" s="596"/>
      <c r="X66" s="596"/>
      <c r="Y66" s="596"/>
      <c r="Z66" s="596"/>
      <c r="AA66" s="596"/>
      <c r="AB66" s="596"/>
      <c r="AC66" s="596"/>
      <c r="AD66" s="596"/>
      <c r="AE66" s="596"/>
      <c r="AF66" s="596"/>
      <c r="AG66" s="596"/>
      <c r="AH66" s="596"/>
    </row>
    <row r="67" spans="5:34" x14ac:dyDescent="0.25">
      <c r="E67" s="594" t="s">
        <v>1333</v>
      </c>
      <c r="F67" s="657"/>
      <c r="G67" s="657"/>
      <c r="H67" s="657"/>
      <c r="J67" s="235"/>
      <c r="K67" s="235"/>
      <c r="L67" s="235"/>
      <c r="M67" s="235"/>
      <c r="N67" s="235"/>
      <c r="O67" s="235"/>
      <c r="P67" s="235"/>
      <c r="Q67" s="235"/>
      <c r="R67" s="235"/>
      <c r="S67" s="235"/>
      <c r="T67" s="235"/>
      <c r="U67" s="235"/>
      <c r="W67" s="596"/>
      <c r="X67" s="596"/>
      <c r="Y67" s="596"/>
      <c r="Z67" s="596"/>
      <c r="AA67" s="596"/>
      <c r="AB67" s="596"/>
      <c r="AC67" s="596"/>
      <c r="AD67" s="596"/>
      <c r="AE67" s="596"/>
      <c r="AF67" s="596"/>
      <c r="AG67" s="596"/>
      <c r="AH67" s="596"/>
    </row>
    <row r="68" spans="5:34" x14ac:dyDescent="0.25">
      <c r="E68" s="594" t="s">
        <v>1333</v>
      </c>
      <c r="F68" s="657"/>
      <c r="G68" s="657"/>
      <c r="H68" s="657"/>
      <c r="J68" s="235"/>
      <c r="K68" s="235"/>
      <c r="L68" s="235"/>
      <c r="M68" s="235"/>
      <c r="N68" s="235"/>
      <c r="O68" s="235"/>
      <c r="P68" s="235"/>
      <c r="Q68" s="235"/>
      <c r="R68" s="235"/>
      <c r="S68" s="235"/>
      <c r="T68" s="235"/>
      <c r="U68" s="235"/>
      <c r="W68" s="596"/>
      <c r="X68" s="596"/>
      <c r="Y68" s="596"/>
      <c r="Z68" s="596"/>
      <c r="AA68" s="596"/>
      <c r="AB68" s="596"/>
      <c r="AC68" s="596"/>
      <c r="AD68" s="596"/>
      <c r="AE68" s="596"/>
      <c r="AF68" s="596"/>
      <c r="AG68" s="596"/>
      <c r="AH68" s="596"/>
    </row>
    <row r="69" spans="5:34" x14ac:dyDescent="0.25">
      <c r="E69" s="594" t="s">
        <v>1333</v>
      </c>
      <c r="F69" s="657"/>
      <c r="G69" s="657"/>
      <c r="H69" s="657"/>
      <c r="J69" s="235"/>
      <c r="K69" s="235"/>
      <c r="L69" s="235"/>
      <c r="M69" s="235"/>
      <c r="N69" s="235"/>
      <c r="O69" s="235"/>
      <c r="P69" s="235"/>
      <c r="Q69" s="235"/>
      <c r="R69" s="235"/>
      <c r="S69" s="235"/>
      <c r="T69" s="235"/>
      <c r="U69" s="235"/>
      <c r="W69" s="596"/>
      <c r="X69" s="596"/>
      <c r="Y69" s="596"/>
      <c r="Z69" s="596"/>
      <c r="AA69" s="596"/>
      <c r="AB69" s="596"/>
      <c r="AC69" s="596"/>
      <c r="AD69" s="596"/>
      <c r="AE69" s="596"/>
      <c r="AF69" s="596"/>
      <c r="AG69" s="596"/>
      <c r="AH69" s="596"/>
    </row>
    <row r="70" spans="5:34" x14ac:dyDescent="0.25">
      <c r="E70" s="594" t="s">
        <v>1333</v>
      </c>
      <c r="F70" s="657"/>
      <c r="G70" s="657"/>
      <c r="H70" s="657"/>
      <c r="J70" s="235"/>
      <c r="K70" s="235"/>
      <c r="L70" s="235"/>
      <c r="M70" s="235"/>
      <c r="N70" s="235"/>
      <c r="O70" s="235"/>
      <c r="P70" s="235"/>
      <c r="Q70" s="235"/>
      <c r="R70" s="235"/>
      <c r="S70" s="235"/>
      <c r="T70" s="235"/>
      <c r="U70" s="235"/>
      <c r="W70" s="596"/>
      <c r="X70" s="596"/>
      <c r="Y70" s="596"/>
      <c r="Z70" s="596"/>
      <c r="AA70" s="596"/>
      <c r="AB70" s="596"/>
      <c r="AC70" s="596"/>
      <c r="AD70" s="596"/>
      <c r="AE70" s="596"/>
      <c r="AF70" s="596"/>
      <c r="AG70" s="596"/>
      <c r="AH70" s="596"/>
    </row>
    <row r="71" spans="5:34" x14ac:dyDescent="0.25">
      <c r="E71" s="594" t="s">
        <v>1333</v>
      </c>
      <c r="F71" s="657"/>
      <c r="G71" s="657"/>
      <c r="H71" s="657"/>
      <c r="J71" s="235"/>
      <c r="K71" s="235"/>
      <c r="L71" s="235"/>
      <c r="M71" s="235"/>
      <c r="N71" s="235"/>
      <c r="O71" s="235"/>
      <c r="P71" s="235"/>
      <c r="Q71" s="235"/>
      <c r="R71" s="235"/>
      <c r="S71" s="235"/>
      <c r="T71" s="235"/>
      <c r="U71" s="235"/>
      <c r="W71" s="596"/>
      <c r="X71" s="596"/>
      <c r="Y71" s="596"/>
      <c r="Z71" s="596"/>
      <c r="AA71" s="596"/>
      <c r="AB71" s="596"/>
      <c r="AC71" s="596"/>
      <c r="AD71" s="596"/>
      <c r="AE71" s="596"/>
      <c r="AF71" s="596"/>
      <c r="AG71" s="596"/>
      <c r="AH71" s="596"/>
    </row>
    <row r="72" spans="5:34" x14ac:dyDescent="0.25">
      <c r="E72" s="594" t="s">
        <v>1333</v>
      </c>
      <c r="F72" s="657"/>
      <c r="G72" s="657"/>
      <c r="H72" s="657"/>
      <c r="J72" s="235"/>
      <c r="K72" s="235"/>
      <c r="L72" s="235"/>
      <c r="M72" s="235"/>
      <c r="N72" s="235"/>
      <c r="O72" s="235"/>
      <c r="P72" s="235"/>
      <c r="Q72" s="235"/>
      <c r="R72" s="235"/>
      <c r="S72" s="235"/>
      <c r="T72" s="235"/>
      <c r="U72" s="235"/>
      <c r="W72" s="596"/>
      <c r="X72" s="596"/>
      <c r="Y72" s="596"/>
      <c r="Z72" s="596"/>
      <c r="AA72" s="596"/>
      <c r="AB72" s="596"/>
      <c r="AC72" s="596"/>
      <c r="AD72" s="596"/>
      <c r="AE72" s="596"/>
      <c r="AF72" s="596"/>
      <c r="AG72" s="596"/>
      <c r="AH72" s="596"/>
    </row>
    <row r="73" spans="5:34" x14ac:dyDescent="0.25">
      <c r="E73" s="594" t="s">
        <v>1333</v>
      </c>
      <c r="F73" s="657"/>
      <c r="G73" s="657"/>
      <c r="H73" s="657"/>
    </row>
    <row r="74" spans="5:34" x14ac:dyDescent="0.25">
      <c r="E74" s="594" t="s">
        <v>1333</v>
      </c>
      <c r="F74" s="657"/>
      <c r="G74" s="657"/>
      <c r="H74" s="657"/>
      <c r="J74" s="236" t="s">
        <v>164</v>
      </c>
      <c r="K74" s="237"/>
      <c r="L74" s="237"/>
      <c r="M74" s="237"/>
      <c r="N74" s="237"/>
      <c r="O74" s="237"/>
      <c r="P74" s="237"/>
      <c r="Q74" s="237"/>
      <c r="R74" s="237"/>
      <c r="S74" s="237"/>
      <c r="T74" s="237"/>
      <c r="U74" s="238"/>
      <c r="W74" s="591" t="s">
        <v>165</v>
      </c>
      <c r="X74" s="592"/>
      <c r="Y74" s="592"/>
      <c r="Z74" s="592"/>
      <c r="AA74" s="592"/>
      <c r="AB74" s="592"/>
      <c r="AC74" s="592"/>
      <c r="AD74" s="592"/>
      <c r="AE74" s="592"/>
      <c r="AF74" s="592"/>
      <c r="AG74" s="592"/>
      <c r="AH74" s="593"/>
    </row>
    <row r="75" spans="5:34" x14ac:dyDescent="0.25">
      <c r="E75" s="594" t="s">
        <v>1333</v>
      </c>
      <c r="F75" s="657"/>
      <c r="G75" s="657"/>
      <c r="H75" s="657"/>
      <c r="J75" s="234"/>
      <c r="K75" s="234"/>
      <c r="L75" s="234"/>
      <c r="M75" s="234"/>
      <c r="N75" s="234"/>
      <c r="O75" s="234"/>
      <c r="P75" s="234"/>
      <c r="Q75" s="234"/>
      <c r="R75" s="234"/>
      <c r="S75" s="234"/>
      <c r="T75" s="234"/>
      <c r="U75" s="234"/>
      <c r="W75" s="595"/>
      <c r="X75" s="595"/>
      <c r="Y75" s="595"/>
      <c r="Z75" s="595"/>
      <c r="AA75" s="595"/>
      <c r="AB75" s="595"/>
      <c r="AC75" s="595"/>
      <c r="AD75" s="595"/>
      <c r="AE75" s="595"/>
      <c r="AF75" s="595"/>
      <c r="AG75" s="595"/>
      <c r="AH75" s="595"/>
    </row>
    <row r="76" spans="5:34" x14ac:dyDescent="0.25">
      <c r="E76" s="594" t="s">
        <v>1333</v>
      </c>
      <c r="F76" s="657"/>
      <c r="G76" s="657"/>
      <c r="H76" s="657"/>
      <c r="J76" s="235"/>
      <c r="K76" s="235"/>
      <c r="L76" s="235"/>
      <c r="M76" s="235"/>
      <c r="N76" s="235"/>
      <c r="O76" s="235"/>
      <c r="P76" s="235"/>
      <c r="Q76" s="235"/>
      <c r="R76" s="235"/>
      <c r="S76" s="235"/>
      <c r="T76" s="235"/>
      <c r="U76" s="235"/>
      <c r="W76" s="596"/>
      <c r="X76" s="596"/>
      <c r="Y76" s="596"/>
      <c r="Z76" s="596"/>
      <c r="AA76" s="596"/>
      <c r="AB76" s="596"/>
      <c r="AC76" s="596"/>
      <c r="AD76" s="596"/>
      <c r="AE76" s="596"/>
      <c r="AF76" s="596"/>
      <c r="AG76" s="596"/>
      <c r="AH76" s="596"/>
    </row>
    <row r="77" spans="5:34" x14ac:dyDescent="0.25">
      <c r="E77" s="594" t="s">
        <v>1333</v>
      </c>
      <c r="F77" s="657"/>
      <c r="G77" s="657"/>
      <c r="H77" s="657"/>
      <c r="J77" s="235"/>
      <c r="K77" s="235"/>
      <c r="L77" s="235"/>
      <c r="M77" s="235"/>
      <c r="N77" s="235"/>
      <c r="O77" s="235"/>
      <c r="P77" s="235"/>
      <c r="Q77" s="235"/>
      <c r="R77" s="235"/>
      <c r="S77" s="235"/>
      <c r="T77" s="235"/>
      <c r="U77" s="235"/>
      <c r="W77" s="596"/>
      <c r="X77" s="596"/>
      <c r="Y77" s="596"/>
      <c r="Z77" s="596"/>
      <c r="AA77" s="596"/>
      <c r="AB77" s="596"/>
      <c r="AC77" s="596"/>
      <c r="AD77" s="596"/>
      <c r="AE77" s="596"/>
      <c r="AF77" s="596"/>
      <c r="AG77" s="596"/>
      <c r="AH77" s="596"/>
    </row>
    <row r="78" spans="5:34" x14ac:dyDescent="0.25">
      <c r="E78" s="594" t="s">
        <v>1333</v>
      </c>
      <c r="F78" s="657"/>
      <c r="G78" s="657"/>
      <c r="H78" s="657"/>
      <c r="J78" s="235"/>
      <c r="K78" s="235"/>
      <c r="L78" s="235"/>
      <c r="M78" s="235"/>
      <c r="N78" s="235"/>
      <c r="O78" s="235"/>
      <c r="P78" s="235"/>
      <c r="Q78" s="235"/>
      <c r="R78" s="235"/>
      <c r="S78" s="235"/>
      <c r="T78" s="235"/>
      <c r="U78" s="235"/>
      <c r="W78" s="596"/>
      <c r="X78" s="596"/>
      <c r="Y78" s="596"/>
      <c r="Z78" s="596"/>
      <c r="AA78" s="596"/>
      <c r="AB78" s="596"/>
      <c r="AC78" s="596"/>
      <c r="AD78" s="596"/>
      <c r="AE78" s="596"/>
      <c r="AF78" s="596"/>
      <c r="AG78" s="596"/>
      <c r="AH78" s="596"/>
    </row>
    <row r="79" spans="5:34" x14ac:dyDescent="0.25">
      <c r="E79" s="594" t="s">
        <v>1333</v>
      </c>
      <c r="F79" s="657"/>
      <c r="G79" s="657"/>
      <c r="H79" s="657"/>
      <c r="J79" s="235"/>
      <c r="K79" s="235"/>
      <c r="L79" s="235"/>
      <c r="M79" s="235"/>
      <c r="N79" s="235"/>
      <c r="O79" s="235"/>
      <c r="P79" s="235"/>
      <c r="Q79" s="235"/>
      <c r="R79" s="235"/>
      <c r="S79" s="235"/>
      <c r="T79" s="235"/>
      <c r="U79" s="235"/>
      <c r="W79" s="596"/>
      <c r="X79" s="596"/>
      <c r="Y79" s="596"/>
      <c r="Z79" s="596"/>
      <c r="AA79" s="596"/>
      <c r="AB79" s="596"/>
      <c r="AC79" s="596"/>
      <c r="AD79" s="596"/>
      <c r="AE79" s="596"/>
      <c r="AF79" s="596"/>
      <c r="AG79" s="596"/>
      <c r="AH79" s="596"/>
    </row>
    <row r="80" spans="5:34" x14ac:dyDescent="0.25">
      <c r="E80" s="594" t="s">
        <v>1333</v>
      </c>
      <c r="F80" s="657"/>
      <c r="G80" s="657"/>
      <c r="H80" s="657"/>
      <c r="J80" s="235"/>
      <c r="K80" s="235"/>
      <c r="L80" s="235"/>
      <c r="M80" s="235"/>
      <c r="N80" s="235"/>
      <c r="O80" s="235"/>
      <c r="P80" s="235"/>
      <c r="Q80" s="235"/>
      <c r="R80" s="235"/>
      <c r="S80" s="235"/>
      <c r="T80" s="235"/>
      <c r="U80" s="235"/>
      <c r="W80" s="596"/>
      <c r="X80" s="596"/>
      <c r="Y80" s="596"/>
      <c r="Z80" s="596"/>
      <c r="AA80" s="596"/>
      <c r="AB80" s="596"/>
      <c r="AC80" s="596"/>
      <c r="AD80" s="596"/>
      <c r="AE80" s="596"/>
      <c r="AF80" s="596"/>
      <c r="AG80" s="596"/>
      <c r="AH80" s="596"/>
    </row>
    <row r="81" spans="5:34" x14ac:dyDescent="0.25">
      <c r="E81" s="594" t="s">
        <v>1333</v>
      </c>
      <c r="F81" s="657"/>
      <c r="G81" s="657"/>
      <c r="H81" s="657"/>
      <c r="J81" s="235"/>
      <c r="K81" s="235"/>
      <c r="L81" s="235"/>
      <c r="M81" s="235"/>
      <c r="N81" s="235"/>
      <c r="O81" s="235"/>
      <c r="P81" s="235"/>
      <c r="Q81" s="235"/>
      <c r="R81" s="235"/>
      <c r="S81" s="235"/>
      <c r="T81" s="235"/>
      <c r="U81" s="235"/>
      <c r="W81" s="596"/>
      <c r="X81" s="596"/>
      <c r="Y81" s="596"/>
      <c r="Z81" s="596"/>
      <c r="AA81" s="596"/>
      <c r="AB81" s="596"/>
      <c r="AC81" s="596"/>
      <c r="AD81" s="596"/>
      <c r="AE81" s="596"/>
      <c r="AF81" s="596"/>
      <c r="AG81" s="596"/>
      <c r="AH81" s="596"/>
    </row>
    <row r="82" spans="5:34" x14ac:dyDescent="0.25">
      <c r="E82" s="594" t="s">
        <v>1333</v>
      </c>
      <c r="F82" s="657"/>
      <c r="G82" s="657"/>
      <c r="H82" s="657"/>
      <c r="J82" s="235"/>
      <c r="K82" s="235"/>
      <c r="L82" s="235"/>
      <c r="M82" s="235"/>
      <c r="N82" s="235"/>
      <c r="O82" s="235"/>
      <c r="P82" s="235"/>
      <c r="Q82" s="235"/>
      <c r="R82" s="235"/>
      <c r="S82" s="235"/>
      <c r="T82" s="235"/>
      <c r="U82" s="235"/>
      <c r="W82" s="596"/>
      <c r="X82" s="596"/>
      <c r="Y82" s="596"/>
      <c r="Z82" s="596"/>
      <c r="AA82" s="596"/>
      <c r="AB82" s="596"/>
      <c r="AC82" s="596"/>
      <c r="AD82" s="596"/>
      <c r="AE82" s="596"/>
      <c r="AF82" s="596"/>
      <c r="AG82" s="596"/>
      <c r="AH82" s="596"/>
    </row>
    <row r="83" spans="5:34" x14ac:dyDescent="0.25">
      <c r="E83" s="594" t="s">
        <v>1333</v>
      </c>
      <c r="F83" s="657"/>
      <c r="G83" s="657"/>
      <c r="H83" s="657"/>
      <c r="J83" s="235"/>
      <c r="K83" s="235"/>
      <c r="L83" s="235"/>
      <c r="M83" s="235"/>
      <c r="N83" s="235"/>
      <c r="O83" s="235"/>
      <c r="P83" s="235"/>
      <c r="Q83" s="235"/>
      <c r="R83" s="235"/>
      <c r="S83" s="235"/>
      <c r="T83" s="235"/>
      <c r="U83" s="235"/>
      <c r="W83" s="596"/>
      <c r="X83" s="596"/>
      <c r="Y83" s="596"/>
      <c r="Z83" s="596"/>
      <c r="AA83" s="596"/>
      <c r="AB83" s="596"/>
      <c r="AC83" s="596"/>
      <c r="AD83" s="596"/>
      <c r="AE83" s="596"/>
      <c r="AF83" s="596"/>
      <c r="AG83" s="596"/>
      <c r="AH83" s="596"/>
    </row>
    <row r="84" spans="5:34" x14ac:dyDescent="0.25">
      <c r="E84" s="594" t="s">
        <v>1333</v>
      </c>
      <c r="F84" s="657"/>
      <c r="G84" s="657"/>
      <c r="H84" s="657"/>
      <c r="J84" s="235"/>
      <c r="K84" s="235"/>
      <c r="L84" s="235"/>
      <c r="M84" s="235"/>
      <c r="N84" s="235"/>
      <c r="O84" s="235"/>
      <c r="P84" s="235"/>
      <c r="Q84" s="235"/>
      <c r="R84" s="235"/>
      <c r="S84" s="235"/>
      <c r="T84" s="235"/>
      <c r="U84" s="235"/>
      <c r="W84" s="596"/>
      <c r="X84" s="596"/>
      <c r="Y84" s="596"/>
      <c r="Z84" s="596"/>
      <c r="AA84" s="596"/>
      <c r="AB84" s="596"/>
      <c r="AC84" s="596"/>
      <c r="AD84" s="596"/>
      <c r="AE84" s="596"/>
      <c r="AF84" s="596"/>
      <c r="AG84" s="596"/>
      <c r="AH84" s="596"/>
    </row>
    <row r="85" spans="5:34" x14ac:dyDescent="0.25">
      <c r="E85" s="594" t="s">
        <v>1333</v>
      </c>
      <c r="F85" s="657"/>
      <c r="G85" s="657"/>
      <c r="H85" s="657"/>
      <c r="J85" s="235"/>
      <c r="K85" s="235"/>
      <c r="L85" s="235"/>
      <c r="M85" s="235"/>
      <c r="N85" s="235"/>
      <c r="O85" s="235"/>
      <c r="P85" s="235"/>
      <c r="Q85" s="235"/>
      <c r="R85" s="235"/>
      <c r="S85" s="235"/>
      <c r="T85" s="235"/>
      <c r="U85" s="235"/>
      <c r="W85" s="596"/>
      <c r="X85" s="596"/>
      <c r="Y85" s="596"/>
      <c r="Z85" s="596"/>
      <c r="AA85" s="596"/>
      <c r="AB85" s="596"/>
      <c r="AC85" s="596"/>
      <c r="AD85" s="596"/>
      <c r="AE85" s="596"/>
      <c r="AF85" s="596"/>
      <c r="AG85" s="596"/>
      <c r="AH85" s="596"/>
    </row>
    <row r="86" spans="5:34" x14ac:dyDescent="0.25">
      <c r="E86" s="594" t="s">
        <v>1333</v>
      </c>
      <c r="F86" s="657"/>
      <c r="G86" s="657"/>
      <c r="H86" s="657"/>
      <c r="J86" s="235"/>
      <c r="K86" s="235"/>
      <c r="L86" s="235"/>
      <c r="M86" s="235"/>
      <c r="N86" s="235"/>
      <c r="O86" s="235"/>
      <c r="P86" s="235"/>
      <c r="Q86" s="235"/>
      <c r="R86" s="235"/>
      <c r="S86" s="235"/>
      <c r="T86" s="235"/>
      <c r="U86" s="235"/>
      <c r="W86" s="596"/>
      <c r="X86" s="596"/>
      <c r="Y86" s="596"/>
      <c r="Z86" s="596"/>
      <c r="AA86" s="596"/>
      <c r="AB86" s="596"/>
      <c r="AC86" s="596"/>
      <c r="AD86" s="596"/>
      <c r="AE86" s="596"/>
      <c r="AF86" s="596"/>
      <c r="AG86" s="596"/>
      <c r="AH86" s="596"/>
    </row>
    <row r="87" spans="5:34" x14ac:dyDescent="0.25">
      <c r="E87" s="594" t="s">
        <v>1333</v>
      </c>
      <c r="F87" s="657"/>
      <c r="G87" s="657"/>
      <c r="H87" s="657"/>
      <c r="J87" s="235"/>
      <c r="K87" s="235"/>
      <c r="L87" s="235"/>
      <c r="M87" s="235"/>
      <c r="N87" s="235"/>
      <c r="O87" s="235"/>
      <c r="P87" s="235"/>
      <c r="Q87" s="235"/>
      <c r="R87" s="235"/>
      <c r="S87" s="235"/>
      <c r="T87" s="235"/>
      <c r="U87" s="235"/>
      <c r="W87" s="596"/>
      <c r="X87" s="596"/>
      <c r="Y87" s="596"/>
      <c r="Z87" s="596"/>
      <c r="AA87" s="596"/>
      <c r="AB87" s="596"/>
      <c r="AC87" s="596"/>
      <c r="AD87" s="596"/>
      <c r="AE87" s="596"/>
      <c r="AF87" s="596"/>
      <c r="AG87" s="596"/>
      <c r="AH87" s="596"/>
    </row>
    <row r="88" spans="5:34" x14ac:dyDescent="0.25">
      <c r="E88" s="594" t="s">
        <v>1333</v>
      </c>
      <c r="F88" s="657"/>
      <c r="G88" s="657"/>
      <c r="H88" s="657"/>
      <c r="J88" s="235"/>
      <c r="K88" s="235"/>
      <c r="L88" s="235"/>
      <c r="M88" s="235"/>
      <c r="N88" s="235"/>
      <c r="O88" s="235"/>
      <c r="P88" s="235"/>
      <c r="Q88" s="235"/>
      <c r="R88" s="235"/>
      <c r="S88" s="235"/>
      <c r="T88" s="235"/>
      <c r="U88" s="235"/>
      <c r="W88" s="596"/>
      <c r="X88" s="596"/>
      <c r="Y88" s="596"/>
      <c r="Z88" s="596"/>
      <c r="AA88" s="596"/>
      <c r="AB88" s="596"/>
      <c r="AC88" s="596"/>
      <c r="AD88" s="596"/>
      <c r="AE88" s="596"/>
      <c r="AF88" s="596"/>
      <c r="AG88" s="596"/>
      <c r="AH88" s="596"/>
    </row>
    <row r="89" spans="5:34" x14ac:dyDescent="0.25">
      <c r="E89" s="594" t="s">
        <v>1333</v>
      </c>
      <c r="F89" s="657"/>
      <c r="G89" s="657"/>
      <c r="H89" s="657"/>
      <c r="J89" s="235"/>
      <c r="K89" s="235"/>
      <c r="L89" s="235"/>
      <c r="M89" s="235"/>
      <c r="N89" s="235"/>
      <c r="O89" s="235"/>
      <c r="P89" s="235"/>
      <c r="Q89" s="235"/>
      <c r="R89" s="235"/>
      <c r="S89" s="235"/>
      <c r="T89" s="235"/>
      <c r="U89" s="235"/>
      <c r="W89" s="596"/>
      <c r="X89" s="596"/>
      <c r="Y89" s="596"/>
      <c r="Z89" s="596"/>
      <c r="AA89" s="596"/>
      <c r="AB89" s="596"/>
      <c r="AC89" s="596"/>
      <c r="AD89" s="596"/>
      <c r="AE89" s="596"/>
      <c r="AF89" s="596"/>
      <c r="AG89" s="596"/>
      <c r="AH89" s="596"/>
    </row>
    <row r="90" spans="5:34" x14ac:dyDescent="0.25">
      <c r="E90" s="594" t="s">
        <v>1333</v>
      </c>
      <c r="F90" s="657"/>
      <c r="G90" s="657"/>
      <c r="H90" s="657"/>
      <c r="J90" s="235"/>
      <c r="K90" s="235"/>
      <c r="L90" s="235"/>
      <c r="M90" s="235"/>
      <c r="N90" s="235"/>
      <c r="O90" s="235"/>
      <c r="P90" s="235"/>
      <c r="Q90" s="235"/>
      <c r="R90" s="235"/>
      <c r="S90" s="235"/>
      <c r="T90" s="235"/>
      <c r="U90" s="235"/>
      <c r="W90" s="596"/>
      <c r="X90" s="596"/>
      <c r="Y90" s="596"/>
      <c r="Z90" s="596"/>
      <c r="AA90" s="596"/>
      <c r="AB90" s="596"/>
      <c r="AC90" s="596"/>
      <c r="AD90" s="596"/>
      <c r="AE90" s="596"/>
      <c r="AF90" s="596"/>
      <c r="AG90" s="596"/>
      <c r="AH90" s="596"/>
    </row>
    <row r="91" spans="5:34" x14ac:dyDescent="0.25">
      <c r="E91" s="594" t="s">
        <v>1333</v>
      </c>
      <c r="F91" s="657"/>
      <c r="G91" s="657"/>
      <c r="H91" s="657"/>
      <c r="J91" s="235"/>
      <c r="K91" s="235"/>
      <c r="L91" s="235"/>
      <c r="M91" s="235"/>
      <c r="N91" s="235"/>
      <c r="O91" s="235"/>
      <c r="P91" s="235"/>
      <c r="Q91" s="235"/>
      <c r="R91" s="235"/>
      <c r="S91" s="235"/>
      <c r="T91" s="235"/>
      <c r="U91" s="235"/>
      <c r="W91" s="596"/>
      <c r="X91" s="596"/>
      <c r="Y91" s="596"/>
      <c r="Z91" s="596"/>
      <c r="AA91" s="596"/>
      <c r="AB91" s="596"/>
      <c r="AC91" s="596"/>
      <c r="AD91" s="596"/>
      <c r="AE91" s="596"/>
      <c r="AF91" s="596"/>
      <c r="AG91" s="596"/>
      <c r="AH91" s="596"/>
    </row>
    <row r="92" spans="5:34" x14ac:dyDescent="0.25">
      <c r="E92" s="594" t="s">
        <v>1333</v>
      </c>
      <c r="F92" s="657"/>
      <c r="G92" s="657"/>
      <c r="H92" s="657"/>
      <c r="J92" s="235"/>
      <c r="K92" s="235"/>
      <c r="L92" s="235"/>
      <c r="M92" s="235"/>
      <c r="N92" s="235"/>
      <c r="O92" s="235"/>
      <c r="P92" s="235"/>
      <c r="Q92" s="235"/>
      <c r="R92" s="235"/>
      <c r="S92" s="235"/>
      <c r="T92" s="235"/>
      <c r="U92" s="235"/>
      <c r="W92" s="596"/>
      <c r="X92" s="596"/>
      <c r="Y92" s="596"/>
      <c r="Z92" s="596"/>
      <c r="AA92" s="596"/>
      <c r="AB92" s="596"/>
      <c r="AC92" s="596"/>
      <c r="AD92" s="596"/>
      <c r="AE92" s="596"/>
      <c r="AF92" s="596"/>
      <c r="AG92" s="596"/>
      <c r="AH92" s="596"/>
    </row>
    <row r="93" spans="5:34" x14ac:dyDescent="0.25">
      <c r="E93" s="594" t="s">
        <v>1333</v>
      </c>
      <c r="F93" s="657"/>
      <c r="G93" s="657"/>
      <c r="H93" s="657"/>
      <c r="J93" s="235"/>
      <c r="K93" s="235"/>
      <c r="L93" s="235"/>
      <c r="M93" s="235"/>
      <c r="N93" s="235"/>
      <c r="O93" s="235"/>
      <c r="P93" s="235"/>
      <c r="Q93" s="235"/>
      <c r="R93" s="235"/>
      <c r="S93" s="235"/>
      <c r="T93" s="235"/>
      <c r="U93" s="235"/>
      <c r="W93" s="596"/>
      <c r="X93" s="596"/>
      <c r="Y93" s="596"/>
      <c r="Z93" s="596"/>
      <c r="AA93" s="596"/>
      <c r="AB93" s="596"/>
      <c r="AC93" s="596"/>
      <c r="AD93" s="596"/>
      <c r="AE93" s="596"/>
      <c r="AF93" s="596"/>
      <c r="AG93" s="596"/>
      <c r="AH93" s="596"/>
    </row>
    <row r="94" spans="5:34" x14ac:dyDescent="0.25">
      <c r="E94" s="594" t="s">
        <v>1333</v>
      </c>
      <c r="F94" s="657"/>
      <c r="G94" s="657"/>
      <c r="H94" s="657"/>
      <c r="J94" s="235"/>
      <c r="K94" s="235"/>
      <c r="L94" s="235"/>
      <c r="M94" s="235"/>
      <c r="N94" s="235"/>
      <c r="O94" s="235"/>
      <c r="P94" s="235"/>
      <c r="Q94" s="235"/>
      <c r="R94" s="235"/>
      <c r="S94" s="235"/>
      <c r="T94" s="235"/>
      <c r="U94" s="235"/>
      <c r="W94" s="596"/>
      <c r="X94" s="596"/>
      <c r="Y94" s="596"/>
      <c r="Z94" s="596"/>
      <c r="AA94" s="596"/>
      <c r="AB94" s="596"/>
      <c r="AC94" s="596"/>
      <c r="AD94" s="596"/>
      <c r="AE94" s="596"/>
      <c r="AF94" s="596"/>
      <c r="AG94" s="596"/>
      <c r="AH94" s="596"/>
    </row>
    <row r="95" spans="5:34" x14ac:dyDescent="0.25">
      <c r="E95" s="594" t="s">
        <v>1333</v>
      </c>
      <c r="F95" s="657"/>
      <c r="G95" s="657"/>
      <c r="H95" s="657"/>
      <c r="J95" s="235"/>
      <c r="K95" s="235"/>
      <c r="L95" s="235"/>
      <c r="M95" s="235"/>
      <c r="N95" s="235"/>
      <c r="O95" s="235"/>
      <c r="P95" s="235"/>
      <c r="Q95" s="235"/>
      <c r="R95" s="235"/>
      <c r="S95" s="235"/>
      <c r="T95" s="235"/>
      <c r="U95" s="235"/>
      <c r="W95" s="596"/>
      <c r="X95" s="596"/>
      <c r="Y95" s="596"/>
      <c r="Z95" s="596"/>
      <c r="AA95" s="596"/>
      <c r="AB95" s="596"/>
      <c r="AC95" s="596"/>
      <c r="AD95" s="596"/>
      <c r="AE95" s="596"/>
      <c r="AF95" s="596"/>
      <c r="AG95" s="596"/>
      <c r="AH95" s="596"/>
    </row>
    <row r="96" spans="5:34" x14ac:dyDescent="0.25">
      <c r="E96" s="594" t="s">
        <v>1333</v>
      </c>
      <c r="F96" s="657"/>
      <c r="G96" s="657"/>
      <c r="H96" s="657"/>
      <c r="J96" s="235"/>
      <c r="K96" s="235"/>
      <c r="L96" s="235"/>
      <c r="M96" s="235"/>
      <c r="N96" s="235"/>
      <c r="O96" s="235"/>
      <c r="P96" s="235"/>
      <c r="Q96" s="235"/>
      <c r="R96" s="235"/>
      <c r="S96" s="235"/>
      <c r="T96" s="235"/>
      <c r="U96" s="235"/>
      <c r="W96" s="596"/>
      <c r="X96" s="596"/>
      <c r="Y96" s="596"/>
      <c r="Z96" s="596"/>
      <c r="AA96" s="596"/>
      <c r="AB96" s="596"/>
      <c r="AC96" s="596"/>
      <c r="AD96" s="596"/>
      <c r="AE96" s="596"/>
      <c r="AF96" s="596"/>
      <c r="AG96" s="596"/>
      <c r="AH96" s="596"/>
    </row>
    <row r="98" spans="1:16" s="2" customFormat="1" ht="22.5" x14ac:dyDescent="0.25">
      <c r="A98" s="119" t="s">
        <v>918</v>
      </c>
      <c r="B98" s="119" t="s">
        <v>934</v>
      </c>
      <c r="C98" s="120" t="s">
        <v>917</v>
      </c>
      <c r="D98"/>
      <c r="E98"/>
      <c r="F98"/>
      <c r="G98"/>
      <c r="H98"/>
      <c r="I98"/>
      <c r="J98"/>
      <c r="K98"/>
      <c r="L98"/>
      <c r="M98"/>
      <c r="N98"/>
      <c r="O98"/>
      <c r="P98"/>
    </row>
    <row r="99" spans="1:16" s="2" customFormat="1" x14ac:dyDescent="0.25">
      <c r="A99" s="70"/>
      <c r="B99"/>
      <c r="C99"/>
      <c r="D99"/>
      <c r="E99"/>
      <c r="F99"/>
      <c r="G99"/>
      <c r="H99"/>
      <c r="I99"/>
      <c r="J99"/>
      <c r="K99"/>
      <c r="L99"/>
      <c r="M99"/>
      <c r="N99"/>
      <c r="O99"/>
      <c r="P99"/>
    </row>
    <row r="100" spans="1:16" s="2" customFormat="1" x14ac:dyDescent="0.25">
      <c r="A100" s="125" t="s">
        <v>1337</v>
      </c>
      <c r="B100" s="247"/>
      <c r="C100" s="247"/>
      <c r="D100"/>
      <c r="E100" s="229" t="s">
        <v>1259</v>
      </c>
      <c r="F100" s="229"/>
      <c r="G100" s="229"/>
      <c r="H100" s="248"/>
    </row>
    <row r="101" spans="1:16" s="2" customFormat="1" x14ac:dyDescent="0.25">
      <c r="A101" s="274"/>
      <c r="B101" s="66"/>
      <c r="C101" s="66"/>
      <c r="D101"/>
      <c r="E101"/>
      <c r="F101"/>
      <c r="G101"/>
      <c r="H101" s="95"/>
    </row>
    <row r="102" spans="1:16" s="2" customFormat="1" x14ac:dyDescent="0.25">
      <c r="A102" s="125" t="s">
        <v>1337</v>
      </c>
      <c r="B102" s="247"/>
      <c r="C102" s="247"/>
      <c r="D102"/>
      <c r="E102" s="249" t="s">
        <v>1260</v>
      </c>
      <c r="F102" s="249"/>
      <c r="G102" s="249"/>
      <c r="H102" s="249"/>
    </row>
    <row r="103" spans="1:16" s="2" customFormat="1" x14ac:dyDescent="0.25">
      <c r="A103" s="125" t="s">
        <v>1337</v>
      </c>
      <c r="B103" s="247"/>
      <c r="C103" s="247"/>
      <c r="D103"/>
      <c r="E103" s="290" t="s">
        <v>643</v>
      </c>
      <c r="F103" s="250" t="s">
        <v>607</v>
      </c>
      <c r="G103" s="290" t="s">
        <v>608</v>
      </c>
      <c r="H103" s="112" t="s">
        <v>609</v>
      </c>
    </row>
    <row r="104" spans="1:16" s="2" customFormat="1" x14ac:dyDescent="0.25">
      <c r="A104" s="125" t="s">
        <v>1622</v>
      </c>
      <c r="B104" s="247" t="s">
        <v>1564</v>
      </c>
      <c r="C104" s="323" t="s">
        <v>1565</v>
      </c>
      <c r="D104"/>
      <c r="E104" s="327" t="s">
        <v>1640</v>
      </c>
      <c r="F104" s="111" t="s">
        <v>1328</v>
      </c>
      <c r="G104" s="327" t="s">
        <v>1639</v>
      </c>
      <c r="H104" s="232"/>
    </row>
    <row r="105" spans="1:16" s="2" customFormat="1" x14ac:dyDescent="0.25">
      <c r="A105" s="125" t="s">
        <v>1622</v>
      </c>
      <c r="B105" s="247" t="s">
        <v>1564</v>
      </c>
      <c r="C105" s="323" t="s">
        <v>1565</v>
      </c>
      <c r="D105"/>
      <c r="E105" s="327" t="s">
        <v>1641</v>
      </c>
      <c r="F105" s="111" t="s">
        <v>1220</v>
      </c>
      <c r="G105" s="54" t="s">
        <v>1221</v>
      </c>
      <c r="H105" s="232"/>
    </row>
    <row r="106" spans="1:16" s="2" customFormat="1" ht="30" x14ac:dyDescent="0.25">
      <c r="A106" s="125" t="s">
        <v>1622</v>
      </c>
      <c r="B106" s="247" t="s">
        <v>1564</v>
      </c>
      <c r="C106" s="323" t="s">
        <v>1514</v>
      </c>
      <c r="D106"/>
      <c r="E106" s="54" t="s">
        <v>610</v>
      </c>
      <c r="F106" s="111" t="s">
        <v>624</v>
      </c>
      <c r="G106" s="54" t="s">
        <v>1642</v>
      </c>
      <c r="H106" s="232"/>
    </row>
    <row r="107" spans="1:16" s="2" customFormat="1" ht="22.5" x14ac:dyDescent="0.25">
      <c r="A107" s="125" t="s">
        <v>1337</v>
      </c>
      <c r="B107" s="247"/>
      <c r="C107" s="323"/>
      <c r="D107"/>
      <c r="E107" s="54" t="s">
        <v>611</v>
      </c>
      <c r="F107" s="111" t="s">
        <v>625</v>
      </c>
      <c r="G107" s="54" t="s">
        <v>632</v>
      </c>
      <c r="H107" s="232"/>
    </row>
    <row r="108" spans="1:16" s="2" customFormat="1" ht="22.5" x14ac:dyDescent="0.25">
      <c r="A108" s="125" t="s">
        <v>1337</v>
      </c>
      <c r="B108" s="247"/>
      <c r="C108" s="323"/>
      <c r="D108"/>
      <c r="E108" s="54" t="s">
        <v>1326</v>
      </c>
      <c r="F108" s="111" t="s">
        <v>626</v>
      </c>
      <c r="G108" s="54" t="s">
        <v>1327</v>
      </c>
      <c r="H108" s="232"/>
    </row>
    <row r="109" spans="1:16" s="2" customFormat="1" x14ac:dyDescent="0.25">
      <c r="A109" s="125" t="s">
        <v>1337</v>
      </c>
      <c r="B109" s="247"/>
      <c r="C109" s="323"/>
      <c r="D109"/>
      <c r="E109" s="54" t="s">
        <v>612</v>
      </c>
      <c r="F109" s="111" t="s">
        <v>627</v>
      </c>
      <c r="G109" s="54" t="s">
        <v>633</v>
      </c>
      <c r="H109" s="232"/>
    </row>
    <row r="110" spans="1:16" s="2" customFormat="1" ht="112.5" x14ac:dyDescent="0.25">
      <c r="A110" s="125" t="s">
        <v>1337</v>
      </c>
      <c r="B110" s="247"/>
      <c r="C110" s="323"/>
      <c r="D110"/>
      <c r="E110" s="54" t="s">
        <v>613</v>
      </c>
      <c r="F110" s="111" t="s">
        <v>628</v>
      </c>
      <c r="G110" s="54" t="s">
        <v>898</v>
      </c>
      <c r="H110" s="232"/>
    </row>
    <row r="111" spans="1:16" s="2" customFormat="1" ht="22.5" x14ac:dyDescent="0.25">
      <c r="A111" s="125" t="s">
        <v>1337</v>
      </c>
      <c r="B111" s="247"/>
      <c r="C111" s="323"/>
      <c r="D111"/>
      <c r="E111" s="290" t="s">
        <v>614</v>
      </c>
      <c r="F111" s="290"/>
      <c r="G111" s="290"/>
      <c r="H111" s="290"/>
    </row>
    <row r="112" spans="1:16" s="2" customFormat="1" x14ac:dyDescent="0.25">
      <c r="A112" s="125" t="s">
        <v>1337</v>
      </c>
      <c r="B112" s="247"/>
      <c r="C112" s="323"/>
      <c r="D112"/>
      <c r="E112" s="54" t="s">
        <v>615</v>
      </c>
      <c r="F112" s="111" t="s">
        <v>629</v>
      </c>
      <c r="G112" s="54" t="s">
        <v>634</v>
      </c>
      <c r="H112" s="232"/>
    </row>
    <row r="113" spans="1:8" s="2" customFormat="1" ht="45" x14ac:dyDescent="0.25">
      <c r="A113" s="125" t="s">
        <v>1337</v>
      </c>
      <c r="B113" s="247"/>
      <c r="C113" s="323"/>
      <c r="D113"/>
      <c r="E113" s="54" t="s">
        <v>616</v>
      </c>
      <c r="F113" s="111" t="s">
        <v>630</v>
      </c>
      <c r="G113" s="54" t="s">
        <v>635</v>
      </c>
      <c r="H113" s="232"/>
    </row>
    <row r="114" spans="1:8" s="2" customFormat="1" x14ac:dyDescent="0.25">
      <c r="A114" s="125" t="s">
        <v>1337</v>
      </c>
      <c r="B114" s="247"/>
      <c r="C114" s="323"/>
      <c r="D114"/>
      <c r="E114" s="54" t="s">
        <v>617</v>
      </c>
      <c r="F114" s="111" t="s">
        <v>629</v>
      </c>
      <c r="G114" s="54" t="s">
        <v>636</v>
      </c>
      <c r="H114" s="232"/>
    </row>
    <row r="115" spans="1:8" s="2" customFormat="1" ht="45" x14ac:dyDescent="0.25">
      <c r="A115" s="125" t="s">
        <v>1622</v>
      </c>
      <c r="B115" s="247" t="s">
        <v>1564</v>
      </c>
      <c r="C115" s="323" t="s">
        <v>1516</v>
      </c>
      <c r="D115"/>
      <c r="E115" s="54" t="s">
        <v>618</v>
      </c>
      <c r="F115" s="111" t="s">
        <v>630</v>
      </c>
      <c r="G115" s="54" t="s">
        <v>1646</v>
      </c>
      <c r="H115" s="232"/>
    </row>
    <row r="116" spans="1:8" s="2" customFormat="1" x14ac:dyDescent="0.25">
      <c r="A116" s="125" t="s">
        <v>1337</v>
      </c>
      <c r="B116" s="247"/>
      <c r="C116" s="323"/>
      <c r="D116"/>
      <c r="E116" s="54" t="s">
        <v>619</v>
      </c>
      <c r="F116" s="111" t="s">
        <v>629</v>
      </c>
      <c r="G116" s="54" t="s">
        <v>637</v>
      </c>
      <c r="H116" s="232"/>
    </row>
    <row r="117" spans="1:8" s="2" customFormat="1" ht="45" x14ac:dyDescent="0.25">
      <c r="A117" s="125" t="s">
        <v>1622</v>
      </c>
      <c r="B117" s="247" t="s">
        <v>1564</v>
      </c>
      <c r="C117" s="323" t="s">
        <v>1516</v>
      </c>
      <c r="D117"/>
      <c r="E117" s="54" t="s">
        <v>620</v>
      </c>
      <c r="F117" s="111" t="s">
        <v>630</v>
      </c>
      <c r="G117" s="54" t="s">
        <v>1646</v>
      </c>
      <c r="H117" s="232"/>
    </row>
    <row r="118" spans="1:8" s="2" customFormat="1" x14ac:dyDescent="0.25">
      <c r="A118" s="125" t="s">
        <v>1337</v>
      </c>
      <c r="B118" s="247"/>
      <c r="C118" s="323"/>
      <c r="D118"/>
      <c r="E118" s="54" t="s">
        <v>621</v>
      </c>
      <c r="F118" s="111" t="s">
        <v>629</v>
      </c>
      <c r="G118" s="54" t="s">
        <v>638</v>
      </c>
      <c r="H118" s="232"/>
    </row>
    <row r="119" spans="1:8" s="2" customFormat="1" ht="45" x14ac:dyDescent="0.25">
      <c r="A119" s="125" t="s">
        <v>1337</v>
      </c>
      <c r="B119" s="247"/>
      <c r="C119" s="323"/>
      <c r="D119"/>
      <c r="E119" s="54" t="s">
        <v>622</v>
      </c>
      <c r="F119" s="111" t="s">
        <v>630</v>
      </c>
      <c r="G119" s="54" t="s">
        <v>641</v>
      </c>
      <c r="H119" s="232"/>
    </row>
    <row r="120" spans="1:8" s="2" customFormat="1" ht="45" x14ac:dyDescent="0.25">
      <c r="A120" s="125" t="s">
        <v>1337</v>
      </c>
      <c r="B120" s="247"/>
      <c r="C120" s="323"/>
      <c r="D120"/>
      <c r="E120" s="54" t="s">
        <v>1067</v>
      </c>
      <c r="F120" s="111" t="s">
        <v>630</v>
      </c>
      <c r="G120" s="54" t="s">
        <v>1068</v>
      </c>
      <c r="H120" s="232"/>
    </row>
    <row r="121" spans="1:8" s="2" customFormat="1" x14ac:dyDescent="0.25">
      <c r="A121" s="125" t="s">
        <v>1337</v>
      </c>
      <c r="B121" s="247"/>
      <c r="C121" s="323"/>
      <c r="D121"/>
      <c r="E121" s="54" t="s">
        <v>639</v>
      </c>
      <c r="F121" s="111" t="s">
        <v>629</v>
      </c>
      <c r="G121" s="54" t="s">
        <v>642</v>
      </c>
      <c r="H121" s="232"/>
    </row>
    <row r="122" spans="1:8" s="2" customFormat="1" ht="45" x14ac:dyDescent="0.25">
      <c r="A122" s="125" t="s">
        <v>1337</v>
      </c>
      <c r="B122" s="247"/>
      <c r="C122" s="323"/>
      <c r="D122"/>
      <c r="E122" s="54" t="s">
        <v>640</v>
      </c>
      <c r="F122" s="111" t="s">
        <v>630</v>
      </c>
      <c r="G122" s="54" t="s">
        <v>1401</v>
      </c>
      <c r="H122" s="232"/>
    </row>
    <row r="123" spans="1:8" s="2" customFormat="1" ht="30" x14ac:dyDescent="0.25">
      <c r="A123" s="125" t="s">
        <v>1622</v>
      </c>
      <c r="B123" s="247" t="s">
        <v>1564</v>
      </c>
      <c r="C123" s="323" t="s">
        <v>1517</v>
      </c>
      <c r="D123"/>
      <c r="E123" s="324" t="s">
        <v>1648</v>
      </c>
      <c r="F123" s="111" t="s">
        <v>1644</v>
      </c>
      <c r="G123" s="54" t="s">
        <v>1643</v>
      </c>
      <c r="H123" s="232"/>
    </row>
    <row r="124" spans="1:8" s="2" customFormat="1" ht="22.5" x14ac:dyDescent="0.25">
      <c r="A124" s="125" t="s">
        <v>1622</v>
      </c>
      <c r="B124" s="247" t="s">
        <v>1564</v>
      </c>
      <c r="C124" s="323" t="s">
        <v>1565</v>
      </c>
      <c r="D124"/>
      <c r="E124" s="54" t="s">
        <v>623</v>
      </c>
      <c r="F124" s="111" t="s">
        <v>631</v>
      </c>
      <c r="G124" s="54" t="s">
        <v>1645</v>
      </c>
      <c r="H124" s="232"/>
    </row>
    <row r="125" spans="1:8" s="2" customFormat="1" x14ac:dyDescent="0.25">
      <c r="A125" s="125" t="s">
        <v>1337</v>
      </c>
      <c r="B125" s="247"/>
      <c r="C125" s="322"/>
      <c r="D125"/>
      <c r="E125" s="133"/>
      <c r="F125" s="133"/>
      <c r="G125" s="133"/>
      <c r="H125" s="95"/>
    </row>
    <row r="126" spans="1:8" s="2" customFormat="1" x14ac:dyDescent="0.25">
      <c r="A126" s="125" t="s">
        <v>1337</v>
      </c>
      <c r="B126" s="247"/>
      <c r="C126" s="323"/>
      <c r="D126"/>
      <c r="E126" s="249" t="s">
        <v>1211</v>
      </c>
      <c r="F126" s="249"/>
      <c r="G126" s="249"/>
      <c r="H126" s="249"/>
    </row>
    <row r="127" spans="1:8" s="2" customFormat="1" x14ac:dyDescent="0.25">
      <c r="A127" s="125" t="s">
        <v>1337</v>
      </c>
      <c r="B127" s="247"/>
      <c r="C127" s="323"/>
      <c r="D127"/>
      <c r="E127" s="290" t="s">
        <v>643</v>
      </c>
      <c r="F127" s="250" t="s">
        <v>607</v>
      </c>
      <c r="G127" s="290" t="s">
        <v>608</v>
      </c>
      <c r="H127" s="112" t="s">
        <v>609</v>
      </c>
    </row>
    <row r="128" spans="1:8" s="2" customFormat="1" x14ac:dyDescent="0.25">
      <c r="A128" s="125" t="s">
        <v>1337</v>
      </c>
      <c r="B128" s="247"/>
      <c r="C128" s="323"/>
      <c r="D128"/>
      <c r="E128" s="54" t="s">
        <v>644</v>
      </c>
      <c r="F128" s="111" t="s">
        <v>653</v>
      </c>
      <c r="G128" s="54" t="s">
        <v>663</v>
      </c>
      <c r="H128" s="232"/>
    </row>
    <row r="129" spans="1:8" s="2" customFormat="1" x14ac:dyDescent="0.25">
      <c r="A129" s="125" t="s">
        <v>1337</v>
      </c>
      <c r="B129" s="247"/>
      <c r="C129" s="323"/>
      <c r="D129"/>
      <c r="E129" s="54" t="s">
        <v>645</v>
      </c>
      <c r="F129" s="111" t="s">
        <v>654</v>
      </c>
      <c r="G129" s="54" t="s">
        <v>664</v>
      </c>
      <c r="H129" s="232"/>
    </row>
    <row r="130" spans="1:8" s="2" customFormat="1" x14ac:dyDescent="0.25">
      <c r="A130" s="125" t="s">
        <v>1337</v>
      </c>
      <c r="B130" s="247"/>
      <c r="C130" s="323"/>
      <c r="D130"/>
      <c r="E130" s="54" t="s">
        <v>646</v>
      </c>
      <c r="F130" s="111" t="s">
        <v>655</v>
      </c>
      <c r="G130" s="54" t="s">
        <v>838</v>
      </c>
      <c r="H130" s="232"/>
    </row>
    <row r="131" spans="1:8" s="2" customFormat="1" x14ac:dyDescent="0.25">
      <c r="A131" s="125" t="s">
        <v>1337</v>
      </c>
      <c r="B131" s="247"/>
      <c r="C131" s="323"/>
      <c r="D131"/>
      <c r="E131" s="54" t="s">
        <v>647</v>
      </c>
      <c r="F131" s="111" t="s">
        <v>656</v>
      </c>
      <c r="G131" s="54" t="s">
        <v>835</v>
      </c>
      <c r="H131" s="232"/>
    </row>
    <row r="132" spans="1:8" s="2" customFormat="1" x14ac:dyDescent="0.25">
      <c r="A132" s="125" t="s">
        <v>1337</v>
      </c>
      <c r="B132" s="247"/>
      <c r="C132" s="323"/>
      <c r="D132"/>
      <c r="E132" s="54" t="s">
        <v>648</v>
      </c>
      <c r="F132" s="111" t="s">
        <v>657</v>
      </c>
      <c r="G132" s="54" t="s">
        <v>836</v>
      </c>
      <c r="H132" s="232"/>
    </row>
    <row r="133" spans="1:8" s="2" customFormat="1" x14ac:dyDescent="0.25">
      <c r="A133" s="125" t="s">
        <v>1337</v>
      </c>
      <c r="B133" s="247"/>
      <c r="C133" s="323"/>
      <c r="D133"/>
      <c r="E133" s="54" t="s">
        <v>649</v>
      </c>
      <c r="F133" s="111" t="s">
        <v>658</v>
      </c>
      <c r="G133" s="54" t="s">
        <v>665</v>
      </c>
      <c r="H133" s="232"/>
    </row>
    <row r="134" spans="1:8" s="2" customFormat="1" x14ac:dyDescent="0.25">
      <c r="A134" s="125" t="s">
        <v>1337</v>
      </c>
      <c r="B134" s="247"/>
      <c r="C134" s="323"/>
      <c r="D134"/>
      <c r="E134" s="54" t="s">
        <v>650</v>
      </c>
      <c r="F134" s="111" t="s">
        <v>659</v>
      </c>
      <c r="G134" s="54" t="s">
        <v>664</v>
      </c>
      <c r="H134" s="232"/>
    </row>
    <row r="135" spans="1:8" s="2" customFormat="1" x14ac:dyDescent="0.25">
      <c r="A135" s="125" t="s">
        <v>1337</v>
      </c>
      <c r="B135" s="247"/>
      <c r="C135" s="323"/>
      <c r="D135"/>
      <c r="E135" s="54" t="s">
        <v>651</v>
      </c>
      <c r="F135" s="111" t="s">
        <v>660</v>
      </c>
      <c r="G135" s="54" t="s">
        <v>666</v>
      </c>
      <c r="H135" s="232"/>
    </row>
    <row r="136" spans="1:8" s="2" customFormat="1" x14ac:dyDescent="0.25">
      <c r="A136" s="125" t="s">
        <v>1337</v>
      </c>
      <c r="B136" s="247"/>
      <c r="C136" s="323"/>
      <c r="D136"/>
      <c r="E136" s="54" t="s">
        <v>447</v>
      </c>
      <c r="F136" s="111" t="s">
        <v>661</v>
      </c>
      <c r="G136" s="54" t="s">
        <v>666</v>
      </c>
      <c r="H136" s="232"/>
    </row>
    <row r="137" spans="1:8" s="2" customFormat="1" x14ac:dyDescent="0.25">
      <c r="A137" s="125" t="s">
        <v>1337</v>
      </c>
      <c r="B137" s="247"/>
      <c r="C137" s="323"/>
      <c r="D137"/>
      <c r="E137" s="54" t="s">
        <v>652</v>
      </c>
      <c r="F137" s="111" t="s">
        <v>662</v>
      </c>
      <c r="G137" s="54" t="s">
        <v>667</v>
      </c>
      <c r="H137" s="232"/>
    </row>
    <row r="138" spans="1:8" s="2" customFormat="1" x14ac:dyDescent="0.25">
      <c r="A138" s="125" t="s">
        <v>1337</v>
      </c>
      <c r="B138" s="247"/>
      <c r="C138" s="323"/>
      <c r="D138"/>
      <c r="E138" s="133"/>
      <c r="F138" s="133"/>
      <c r="G138" s="133"/>
      <c r="H138" s="95"/>
    </row>
    <row r="139" spans="1:8" s="2" customFormat="1" x14ac:dyDescent="0.25">
      <c r="A139" s="125" t="s">
        <v>1337</v>
      </c>
      <c r="B139" s="247"/>
      <c r="C139" s="322"/>
      <c r="D139"/>
      <c r="E139" s="249" t="s">
        <v>47</v>
      </c>
      <c r="F139" s="249"/>
      <c r="G139" s="249"/>
      <c r="H139" s="249"/>
    </row>
    <row r="140" spans="1:8" s="2" customFormat="1" x14ac:dyDescent="0.25">
      <c r="A140" s="125" t="s">
        <v>1337</v>
      </c>
      <c r="B140" s="247"/>
      <c r="C140" s="323"/>
      <c r="D140"/>
      <c r="E140" s="290" t="s">
        <v>643</v>
      </c>
      <c r="F140" s="250" t="s">
        <v>607</v>
      </c>
      <c r="G140" s="290" t="s">
        <v>608</v>
      </c>
      <c r="H140" s="112" t="s">
        <v>609</v>
      </c>
    </row>
    <row r="141" spans="1:8" s="2" customFormat="1" x14ac:dyDescent="0.25">
      <c r="A141" s="125" t="s">
        <v>1337</v>
      </c>
      <c r="B141" s="247"/>
      <c r="C141" s="323"/>
      <c r="D141"/>
      <c r="E141" s="54" t="s">
        <v>644</v>
      </c>
      <c r="F141" s="111" t="s">
        <v>653</v>
      </c>
      <c r="G141" s="54" t="s">
        <v>668</v>
      </c>
      <c r="H141" s="232"/>
    </row>
    <row r="142" spans="1:8" s="2" customFormat="1" x14ac:dyDescent="0.25">
      <c r="A142" s="125" t="s">
        <v>1337</v>
      </c>
      <c r="B142" s="247"/>
      <c r="C142" s="323"/>
      <c r="D142"/>
      <c r="E142" s="54" t="s">
        <v>646</v>
      </c>
      <c r="F142" s="111" t="s">
        <v>669</v>
      </c>
      <c r="G142" s="54" t="s">
        <v>837</v>
      </c>
      <c r="H142" s="232"/>
    </row>
    <row r="143" spans="1:8" s="2" customFormat="1" x14ac:dyDescent="0.25">
      <c r="A143" s="125" t="s">
        <v>1337</v>
      </c>
      <c r="B143" s="247"/>
      <c r="C143" s="323"/>
      <c r="D143"/>
      <c r="E143" s="54" t="s">
        <v>647</v>
      </c>
      <c r="F143" s="111" t="s">
        <v>656</v>
      </c>
      <c r="G143" s="54" t="s">
        <v>835</v>
      </c>
      <c r="H143" s="232"/>
    </row>
    <row r="144" spans="1:8" s="2" customFormat="1" x14ac:dyDescent="0.25">
      <c r="A144" s="125" t="s">
        <v>1337</v>
      </c>
      <c r="B144" s="247"/>
      <c r="C144" s="323"/>
      <c r="D144"/>
      <c r="E144" s="54" t="s">
        <v>671</v>
      </c>
      <c r="F144" s="111" t="s">
        <v>670</v>
      </c>
      <c r="G144" s="54" t="s">
        <v>665</v>
      </c>
      <c r="H144" s="232"/>
    </row>
    <row r="145" spans="1:8" s="2" customFormat="1" x14ac:dyDescent="0.25">
      <c r="A145" s="125" t="s">
        <v>1337</v>
      </c>
      <c r="B145" s="247"/>
      <c r="C145" s="323"/>
      <c r="D145"/>
      <c r="E145" s="54" t="s">
        <v>651</v>
      </c>
      <c r="F145" s="111" t="s">
        <v>673</v>
      </c>
      <c r="G145" s="54" t="s">
        <v>666</v>
      </c>
      <c r="H145" s="232"/>
    </row>
    <row r="146" spans="1:8" s="2" customFormat="1" x14ac:dyDescent="0.25">
      <c r="A146" s="125" t="s">
        <v>1337</v>
      </c>
      <c r="B146" s="247"/>
      <c r="C146" s="323"/>
      <c r="D146"/>
      <c r="E146" s="54" t="s">
        <v>672</v>
      </c>
      <c r="F146" s="111" t="s">
        <v>674</v>
      </c>
      <c r="G146" s="54" t="s">
        <v>664</v>
      </c>
      <c r="H146" s="232"/>
    </row>
    <row r="147" spans="1:8" s="2" customFormat="1" x14ac:dyDescent="0.25">
      <c r="A147" s="125" t="s">
        <v>1337</v>
      </c>
      <c r="B147" s="247"/>
      <c r="C147" s="323"/>
      <c r="D147"/>
      <c r="E147" s="54" t="s">
        <v>447</v>
      </c>
      <c r="F147" s="111" t="s">
        <v>675</v>
      </c>
      <c r="G147" s="54" t="s">
        <v>676</v>
      </c>
      <c r="H147" s="232"/>
    </row>
    <row r="148" spans="1:8" s="2" customFormat="1" x14ac:dyDescent="0.25">
      <c r="A148" s="125" t="s">
        <v>1337</v>
      </c>
      <c r="B148" s="247"/>
      <c r="C148" s="323"/>
      <c r="D148"/>
      <c r="E148" s="54" t="s">
        <v>652</v>
      </c>
      <c r="F148" s="111" t="s">
        <v>662</v>
      </c>
      <c r="G148" s="54" t="s">
        <v>667</v>
      </c>
      <c r="H148" s="232"/>
    </row>
    <row r="149" spans="1:8" s="2" customFormat="1" x14ac:dyDescent="0.25">
      <c r="A149" s="125" t="s">
        <v>1337</v>
      </c>
      <c r="B149" s="247"/>
      <c r="C149" s="323"/>
      <c r="D149"/>
      <c r="E149" s="133"/>
      <c r="F149" s="133"/>
      <c r="G149" s="133"/>
      <c r="H149" s="95"/>
    </row>
    <row r="150" spans="1:8" s="2" customFormat="1" x14ac:dyDescent="0.25">
      <c r="A150" s="125" t="s">
        <v>1337</v>
      </c>
      <c r="B150" s="247"/>
      <c r="C150" s="323"/>
      <c r="D150"/>
      <c r="E150" s="249" t="s">
        <v>1163</v>
      </c>
      <c r="F150" s="249"/>
      <c r="G150" s="249"/>
      <c r="H150" s="249"/>
    </row>
    <row r="151" spans="1:8" s="2" customFormat="1" x14ac:dyDescent="0.25">
      <c r="A151" s="125" t="s">
        <v>1337</v>
      </c>
      <c r="B151" s="247"/>
      <c r="C151" s="322"/>
      <c r="D151"/>
      <c r="E151" s="290" t="s">
        <v>643</v>
      </c>
      <c r="F151" s="250" t="s">
        <v>607</v>
      </c>
      <c r="G151" s="290" t="s">
        <v>608</v>
      </c>
      <c r="H151" s="112" t="s">
        <v>609</v>
      </c>
    </row>
    <row r="152" spans="1:8" s="2" customFormat="1" x14ac:dyDescent="0.25">
      <c r="A152" s="125" t="s">
        <v>1337</v>
      </c>
      <c r="B152" s="247"/>
      <c r="C152" s="323"/>
      <c r="D152"/>
      <c r="E152" s="54" t="s">
        <v>644</v>
      </c>
      <c r="F152" s="111" t="s">
        <v>653</v>
      </c>
      <c r="G152" s="54" t="s">
        <v>677</v>
      </c>
      <c r="H152" s="232"/>
    </row>
    <row r="153" spans="1:8" s="2" customFormat="1" x14ac:dyDescent="0.25">
      <c r="A153" s="125" t="s">
        <v>1337</v>
      </c>
      <c r="B153" s="247"/>
      <c r="C153" s="323"/>
      <c r="D153"/>
      <c r="E153" s="54" t="s">
        <v>1045</v>
      </c>
      <c r="F153" s="111" t="s">
        <v>678</v>
      </c>
      <c r="G153" s="54" t="s">
        <v>666</v>
      </c>
      <c r="H153" s="232"/>
    </row>
    <row r="154" spans="1:8" s="2" customFormat="1" x14ac:dyDescent="0.25">
      <c r="A154" s="125" t="s">
        <v>1337</v>
      </c>
      <c r="B154" s="247"/>
      <c r="C154" s="323"/>
      <c r="D154"/>
      <c r="E154" s="54" t="s">
        <v>681</v>
      </c>
      <c r="F154" s="111" t="s">
        <v>679</v>
      </c>
      <c r="G154" s="54" t="s">
        <v>683</v>
      </c>
      <c r="H154" s="232"/>
    </row>
    <row r="155" spans="1:8" s="2" customFormat="1" x14ac:dyDescent="0.25">
      <c r="A155" s="125" t="s">
        <v>1337</v>
      </c>
      <c r="B155" s="247"/>
      <c r="C155" s="323"/>
      <c r="D155"/>
      <c r="E155" s="54" t="s">
        <v>682</v>
      </c>
      <c r="F155" s="111" t="s">
        <v>680</v>
      </c>
      <c r="G155" s="54" t="s">
        <v>684</v>
      </c>
      <c r="H155" s="232"/>
    </row>
    <row r="156" spans="1:8" s="2" customFormat="1" x14ac:dyDescent="0.25">
      <c r="A156" s="125" t="s">
        <v>1337</v>
      </c>
      <c r="B156" s="247"/>
      <c r="C156" s="323"/>
      <c r="D156"/>
      <c r="E156" s="54" t="s">
        <v>789</v>
      </c>
      <c r="F156" s="111" t="s">
        <v>790</v>
      </c>
      <c r="G156" s="54" t="s">
        <v>858</v>
      </c>
      <c r="H156" s="232"/>
    </row>
    <row r="157" spans="1:8" s="2" customFormat="1" x14ac:dyDescent="0.25">
      <c r="A157" s="125" t="s">
        <v>1337</v>
      </c>
      <c r="B157" s="247"/>
      <c r="C157" s="323"/>
      <c r="D157"/>
      <c r="E157" s="54" t="s">
        <v>791</v>
      </c>
      <c r="F157" s="111" t="s">
        <v>792</v>
      </c>
      <c r="G157" s="54" t="s">
        <v>685</v>
      </c>
      <c r="H157" s="232"/>
    </row>
    <row r="158" spans="1:8" s="2" customFormat="1" x14ac:dyDescent="0.25">
      <c r="A158" s="125" t="s">
        <v>1337</v>
      </c>
      <c r="B158" s="247"/>
      <c r="C158" s="323"/>
      <c r="D158"/>
      <c r="E158" s="54" t="s">
        <v>652</v>
      </c>
      <c r="F158" s="111" t="s">
        <v>662</v>
      </c>
      <c r="G158" s="54" t="s">
        <v>667</v>
      </c>
      <c r="H158" s="232"/>
    </row>
    <row r="159" spans="1:8" s="2" customFormat="1" x14ac:dyDescent="0.25">
      <c r="A159" s="125" t="s">
        <v>1337</v>
      </c>
      <c r="B159" s="247"/>
      <c r="C159" s="323"/>
      <c r="D159"/>
      <c r="E159" s="133"/>
      <c r="F159" s="133"/>
      <c r="G159" s="133"/>
      <c r="H159" s="95"/>
    </row>
    <row r="160" spans="1:8" s="2" customFormat="1" x14ac:dyDescent="0.25">
      <c r="A160" s="125" t="s">
        <v>1337</v>
      </c>
      <c r="B160" s="247"/>
      <c r="C160" s="323"/>
      <c r="D160"/>
      <c r="E160" s="249" t="s">
        <v>1261</v>
      </c>
      <c r="F160" s="249"/>
      <c r="G160" s="249"/>
      <c r="H160" s="249"/>
    </row>
    <row r="161" spans="1:8" s="2" customFormat="1" x14ac:dyDescent="0.25">
      <c r="A161" s="125" t="s">
        <v>1337</v>
      </c>
      <c r="B161" s="247"/>
      <c r="C161" s="323"/>
      <c r="D161"/>
      <c r="E161" s="290" t="s">
        <v>643</v>
      </c>
      <c r="F161" s="250" t="s">
        <v>607</v>
      </c>
      <c r="G161" s="290" t="s">
        <v>608</v>
      </c>
      <c r="H161" s="112" t="s">
        <v>609</v>
      </c>
    </row>
    <row r="162" spans="1:8" s="2" customFormat="1" x14ac:dyDescent="0.25">
      <c r="A162" s="125" t="s">
        <v>1337</v>
      </c>
      <c r="B162" s="247"/>
      <c r="C162" s="322"/>
      <c r="D162"/>
      <c r="E162" s="54" t="s">
        <v>644</v>
      </c>
      <c r="F162" s="111" t="s">
        <v>653</v>
      </c>
      <c r="G162" s="54" t="s">
        <v>686</v>
      </c>
      <c r="H162" s="232"/>
    </row>
    <row r="163" spans="1:8" s="2" customFormat="1" x14ac:dyDescent="0.25">
      <c r="A163" s="125" t="s">
        <v>1337</v>
      </c>
      <c r="B163" s="247"/>
      <c r="C163" s="323"/>
      <c r="D163"/>
      <c r="E163" s="54" t="s">
        <v>687</v>
      </c>
      <c r="F163" s="111" t="s">
        <v>688</v>
      </c>
      <c r="G163" s="54" t="s">
        <v>689</v>
      </c>
      <c r="H163" s="232"/>
    </row>
    <row r="164" spans="1:8" s="2" customFormat="1" x14ac:dyDescent="0.25">
      <c r="A164" s="125" t="s">
        <v>1337</v>
      </c>
      <c r="B164" s="247"/>
      <c r="C164" s="323"/>
      <c r="D164"/>
      <c r="E164" s="54" t="s">
        <v>652</v>
      </c>
      <c r="F164" s="111" t="s">
        <v>662</v>
      </c>
      <c r="G164" s="54" t="s">
        <v>667</v>
      </c>
      <c r="H164" s="232"/>
    </row>
    <row r="165" spans="1:8" s="2" customFormat="1" x14ac:dyDescent="0.25">
      <c r="A165" s="125" t="s">
        <v>1337</v>
      </c>
      <c r="B165" s="247"/>
      <c r="C165" s="323"/>
      <c r="D165"/>
      <c r="E165" s="133"/>
      <c r="F165" s="133"/>
      <c r="G165" s="133"/>
      <c r="H165" s="95"/>
    </row>
    <row r="166" spans="1:8" s="2" customFormat="1" x14ac:dyDescent="0.25">
      <c r="A166" s="125" t="s">
        <v>1337</v>
      </c>
      <c r="B166" s="247"/>
      <c r="C166" s="323"/>
      <c r="D166"/>
      <c r="E166" s="249" t="s">
        <v>1165</v>
      </c>
      <c r="F166" s="249"/>
      <c r="G166" s="249"/>
      <c r="H166" s="249"/>
    </row>
    <row r="167" spans="1:8" s="2" customFormat="1" x14ac:dyDescent="0.25">
      <c r="A167" s="125" t="s">
        <v>1337</v>
      </c>
      <c r="B167" s="247"/>
      <c r="C167" s="323"/>
      <c r="D167"/>
      <c r="E167" s="290" t="s">
        <v>643</v>
      </c>
      <c r="F167" s="250" t="s">
        <v>607</v>
      </c>
      <c r="G167" s="290" t="s">
        <v>608</v>
      </c>
      <c r="H167" s="112" t="s">
        <v>609</v>
      </c>
    </row>
    <row r="168" spans="1:8" s="2" customFormat="1" x14ac:dyDescent="0.25">
      <c r="A168" s="125" t="s">
        <v>1337</v>
      </c>
      <c r="B168" s="247"/>
      <c r="C168" s="323"/>
      <c r="D168"/>
      <c r="E168" s="54" t="s">
        <v>644</v>
      </c>
      <c r="F168" s="111" t="s">
        <v>653</v>
      </c>
      <c r="G168" s="54" t="s">
        <v>690</v>
      </c>
      <c r="H168" s="232"/>
    </row>
    <row r="169" spans="1:8" s="2" customFormat="1" x14ac:dyDescent="0.25">
      <c r="A169" s="125" t="s">
        <v>1337</v>
      </c>
      <c r="B169" s="247"/>
      <c r="C169" s="323"/>
      <c r="D169"/>
      <c r="E169" s="54" t="s">
        <v>691</v>
      </c>
      <c r="F169" s="111" t="s">
        <v>693</v>
      </c>
      <c r="G169" s="54" t="s">
        <v>694</v>
      </c>
      <c r="H169" s="232"/>
    </row>
    <row r="170" spans="1:8" s="2" customFormat="1" x14ac:dyDescent="0.25">
      <c r="A170" s="125" t="s">
        <v>1337</v>
      </c>
      <c r="B170" s="247"/>
      <c r="C170" s="323"/>
      <c r="D170"/>
      <c r="E170" s="54" t="s">
        <v>692</v>
      </c>
      <c r="F170" s="111" t="s">
        <v>661</v>
      </c>
      <c r="G170" s="54" t="s">
        <v>695</v>
      </c>
      <c r="H170" s="232"/>
    </row>
    <row r="171" spans="1:8" s="2" customFormat="1" x14ac:dyDescent="0.25">
      <c r="A171" s="125" t="s">
        <v>1337</v>
      </c>
      <c r="B171" s="247"/>
      <c r="C171" s="323"/>
      <c r="D171"/>
      <c r="E171" s="54" t="s">
        <v>652</v>
      </c>
      <c r="F171" s="111" t="s">
        <v>662</v>
      </c>
      <c r="G171" s="54" t="s">
        <v>667</v>
      </c>
      <c r="H171" s="232"/>
    </row>
    <row r="172" spans="1:8" s="2" customFormat="1" x14ac:dyDescent="0.25">
      <c r="A172" s="274"/>
      <c r="B172" s="247"/>
      <c r="C172" s="323"/>
      <c r="D172"/>
      <c r="E172"/>
      <c r="F172"/>
      <c r="G172"/>
      <c r="H172" s="95"/>
    </row>
    <row r="173" spans="1:8" x14ac:dyDescent="0.25">
      <c r="B173" s="247"/>
      <c r="C173" s="323"/>
    </row>
    <row r="174" spans="1:8" ht="90" x14ac:dyDescent="0.25">
      <c r="B174" s="247"/>
      <c r="C174" s="323" t="s">
        <v>1518</v>
      </c>
    </row>
    <row r="175" spans="1:8" x14ac:dyDescent="0.25">
      <c r="B175" s="247"/>
      <c r="C175" s="323"/>
    </row>
    <row r="176" spans="1:8" x14ac:dyDescent="0.25">
      <c r="B176" s="247"/>
      <c r="C176" s="323"/>
    </row>
  </sheetData>
  <mergeCells count="103">
    <mergeCell ref="E2:H2"/>
    <mergeCell ref="W2:AH2"/>
    <mergeCell ref="E3:H3"/>
    <mergeCell ref="W3:AH24"/>
    <mergeCell ref="E4:H4"/>
    <mergeCell ref="E5:H5"/>
    <mergeCell ref="E6:H6"/>
    <mergeCell ref="E7:H7"/>
    <mergeCell ref="E8:H8"/>
    <mergeCell ref="E9:H9"/>
    <mergeCell ref="E20:H20"/>
    <mergeCell ref="E21:H21"/>
    <mergeCell ref="E22:H22"/>
    <mergeCell ref="E23:H23"/>
    <mergeCell ref="E24:H24"/>
    <mergeCell ref="E15:H15"/>
    <mergeCell ref="E16:H16"/>
    <mergeCell ref="E17:H17"/>
    <mergeCell ref="E18:H18"/>
    <mergeCell ref="E19:H19"/>
    <mergeCell ref="E10:H10"/>
    <mergeCell ref="E11:H11"/>
    <mergeCell ref="E12:H12"/>
    <mergeCell ref="E13:H13"/>
    <mergeCell ref="E14:H14"/>
    <mergeCell ref="W26:AH26"/>
    <mergeCell ref="E27:H27"/>
    <mergeCell ref="W27:AH48"/>
    <mergeCell ref="E28:H28"/>
    <mergeCell ref="E29:H29"/>
    <mergeCell ref="E30:H30"/>
    <mergeCell ref="E31:H31"/>
    <mergeCell ref="E32:H32"/>
    <mergeCell ref="E33:H33"/>
    <mergeCell ref="E34:H34"/>
    <mergeCell ref="E35:H35"/>
    <mergeCell ref="E36:H36"/>
    <mergeCell ref="E37:H37"/>
    <mergeCell ref="E38:H38"/>
    <mergeCell ref="E39:H39"/>
    <mergeCell ref="E40:H40"/>
    <mergeCell ref="E41:H41"/>
    <mergeCell ref="E42:H42"/>
    <mergeCell ref="E43:H43"/>
    <mergeCell ref="E44:H44"/>
    <mergeCell ref="E70:H70"/>
    <mergeCell ref="E71:H71"/>
    <mergeCell ref="E72:H72"/>
    <mergeCell ref="E45:H45"/>
    <mergeCell ref="E46:H46"/>
    <mergeCell ref="E47:H47"/>
    <mergeCell ref="E48:H48"/>
    <mergeCell ref="E49:H49"/>
    <mergeCell ref="E25:H25"/>
    <mergeCell ref="E26:H26"/>
    <mergeCell ref="E95:H95"/>
    <mergeCell ref="E96:H96"/>
    <mergeCell ref="E88:H88"/>
    <mergeCell ref="E89:H89"/>
    <mergeCell ref="E90:H90"/>
    <mergeCell ref="E91:H91"/>
    <mergeCell ref="E92:H92"/>
    <mergeCell ref="E50:H50"/>
    <mergeCell ref="W50:AH50"/>
    <mergeCell ref="E51:H51"/>
    <mergeCell ref="W51:AH72"/>
    <mergeCell ref="E52:H52"/>
    <mergeCell ref="E53:H53"/>
    <mergeCell ref="E54:H54"/>
    <mergeCell ref="E55:H55"/>
    <mergeCell ref="E56:H56"/>
    <mergeCell ref="E57:H57"/>
    <mergeCell ref="E58:H58"/>
    <mergeCell ref="E59:H59"/>
    <mergeCell ref="E60:H60"/>
    <mergeCell ref="E61:H61"/>
    <mergeCell ref="E62:H62"/>
    <mergeCell ref="E63:H63"/>
    <mergeCell ref="E69:H69"/>
    <mergeCell ref="E73:H73"/>
    <mergeCell ref="E64:H64"/>
    <mergeCell ref="E65:H65"/>
    <mergeCell ref="E66:H66"/>
    <mergeCell ref="E67:H67"/>
    <mergeCell ref="E68:H68"/>
    <mergeCell ref="E74:H74"/>
    <mergeCell ref="W74:AH74"/>
    <mergeCell ref="E75:H75"/>
    <mergeCell ref="W75:AH96"/>
    <mergeCell ref="E76:H76"/>
    <mergeCell ref="E77:H77"/>
    <mergeCell ref="E78:H78"/>
    <mergeCell ref="E79:H79"/>
    <mergeCell ref="E80:H80"/>
    <mergeCell ref="E81:H81"/>
    <mergeCell ref="E82:H82"/>
    <mergeCell ref="E83:H83"/>
    <mergeCell ref="E84:H84"/>
    <mergeCell ref="E85:H85"/>
    <mergeCell ref="E86:H86"/>
    <mergeCell ref="E87:H87"/>
    <mergeCell ref="E93:H93"/>
    <mergeCell ref="E94:H94"/>
  </mergeCells>
  <hyperlinks>
    <hyperlink ref="E1" location="Contents!A1" tooltip="Click to Goto Sheet" display="Goto Contents" xr:uid="{787DB46B-5480-42AF-8D5B-ABBE6B734BBA}"/>
  </hyperlinks>
  <pageMargins left="0.70866141732283472" right="0.70866141732283472" top="0.74803149606299213" bottom="0.74803149606299213" header="0.31496062992125984" footer="0.31496062992125984"/>
  <pageSetup paperSize="3" scale="85" fitToHeight="0" orientation="landscape" r:id="rId1"/>
  <headerFooter>
    <oddFooter>&amp;L&amp;F</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70857-0119-482A-92B2-AA2EEB720000}">
  <sheetPr>
    <tabColor theme="9" tint="0.39997558519241921"/>
    <pageSetUpPr fitToPage="1"/>
  </sheetPr>
  <dimension ref="A1:AH172"/>
  <sheetViews>
    <sheetView topLeftCell="A90" zoomScale="115" zoomScaleNormal="115" workbookViewId="0">
      <selection activeCell="L110" sqref="L110"/>
    </sheetView>
  </sheetViews>
  <sheetFormatPr defaultColWidth="9.140625" defaultRowHeight="15" x14ac:dyDescent="0.25"/>
  <cols>
    <col min="1" max="1" width="9.5703125" style="70" customWidth="1"/>
    <col min="2" max="2" width="15" hidden="1" customWidth="1"/>
    <col min="3" max="3" width="23" hidden="1" customWidth="1"/>
    <col min="5" max="5" width="44.140625" bestFit="1" customWidth="1"/>
    <col min="6" max="6" width="9.28515625" bestFit="1" customWidth="1"/>
    <col min="7" max="7" width="49" bestFit="1" customWidth="1"/>
    <col min="8" max="8" width="19.5703125" customWidth="1"/>
    <col min="21" max="21" width="7.28515625" customWidth="1"/>
  </cols>
  <sheetData>
    <row r="1" spans="1:34" ht="22.5" x14ac:dyDescent="0.25">
      <c r="A1" s="119" t="s">
        <v>918</v>
      </c>
      <c r="B1" s="119" t="s">
        <v>934</v>
      </c>
      <c r="C1" s="120" t="s">
        <v>917</v>
      </c>
      <c r="E1" s="312" t="s">
        <v>1411</v>
      </c>
    </row>
    <row r="2" spans="1:34" x14ac:dyDescent="0.25">
      <c r="E2" s="594" t="s">
        <v>1333</v>
      </c>
      <c r="F2" s="657"/>
      <c r="G2" s="657"/>
      <c r="H2" s="657"/>
      <c r="J2" s="236" t="s">
        <v>160</v>
      </c>
      <c r="K2" s="237"/>
      <c r="L2" s="237"/>
      <c r="M2" s="237"/>
      <c r="N2" s="237"/>
      <c r="O2" s="237"/>
      <c r="P2" s="237"/>
      <c r="Q2" s="237"/>
      <c r="R2" s="237"/>
      <c r="S2" s="237"/>
      <c r="T2" s="237"/>
      <c r="U2" s="238"/>
      <c r="W2" s="591" t="s">
        <v>162</v>
      </c>
      <c r="X2" s="592"/>
      <c r="Y2" s="592"/>
      <c r="Z2" s="592"/>
      <c r="AA2" s="592"/>
      <c r="AB2" s="592"/>
      <c r="AC2" s="592"/>
      <c r="AD2" s="592"/>
      <c r="AE2" s="592"/>
      <c r="AF2" s="592"/>
      <c r="AG2" s="592"/>
      <c r="AH2" s="593"/>
    </row>
    <row r="3" spans="1:34" x14ac:dyDescent="0.25">
      <c r="E3" s="594" t="s">
        <v>1333</v>
      </c>
      <c r="F3" s="657"/>
      <c r="G3" s="657"/>
      <c r="H3" s="657"/>
      <c r="J3" s="234"/>
      <c r="K3" s="234"/>
      <c r="L3" s="234"/>
      <c r="M3" s="234"/>
      <c r="N3" s="234"/>
      <c r="O3" s="234"/>
      <c r="P3" s="234"/>
      <c r="Q3" s="234"/>
      <c r="R3" s="234"/>
      <c r="S3" s="234"/>
      <c r="T3" s="234"/>
      <c r="U3" s="234"/>
      <c r="W3" s="595"/>
      <c r="X3" s="595"/>
      <c r="Y3" s="595"/>
      <c r="Z3" s="595"/>
      <c r="AA3" s="595"/>
      <c r="AB3" s="595"/>
      <c r="AC3" s="595"/>
      <c r="AD3" s="595"/>
      <c r="AE3" s="595"/>
      <c r="AF3" s="595"/>
      <c r="AG3" s="595"/>
      <c r="AH3" s="595"/>
    </row>
    <row r="4" spans="1:34" x14ac:dyDescent="0.25">
      <c r="E4" s="594" t="s">
        <v>1333</v>
      </c>
      <c r="F4" s="657"/>
      <c r="G4" s="657"/>
      <c r="H4" s="657"/>
      <c r="J4" s="235"/>
      <c r="K4" s="235"/>
      <c r="L4" s="235"/>
      <c r="M4" s="235"/>
      <c r="N4" s="235"/>
      <c r="O4" s="235"/>
      <c r="P4" s="235"/>
      <c r="Q4" s="235"/>
      <c r="R4" s="235"/>
      <c r="S4" s="235"/>
      <c r="T4" s="235"/>
      <c r="U4" s="235"/>
      <c r="W4" s="596"/>
      <c r="X4" s="596"/>
      <c r="Y4" s="596"/>
      <c r="Z4" s="596"/>
      <c r="AA4" s="596"/>
      <c r="AB4" s="596"/>
      <c r="AC4" s="596"/>
      <c r="AD4" s="596"/>
      <c r="AE4" s="596"/>
      <c r="AF4" s="596"/>
      <c r="AG4" s="596"/>
      <c r="AH4" s="596"/>
    </row>
    <row r="5" spans="1:34" x14ac:dyDescent="0.25">
      <c r="E5" s="594" t="s">
        <v>1333</v>
      </c>
      <c r="F5" s="657"/>
      <c r="G5" s="657"/>
      <c r="H5" s="657"/>
      <c r="J5" s="235"/>
      <c r="K5" s="235"/>
      <c r="L5" s="235"/>
      <c r="M5" s="235"/>
      <c r="N5" s="235"/>
      <c r="O5" s="235"/>
      <c r="P5" s="235"/>
      <c r="Q5" s="235"/>
      <c r="R5" s="235"/>
      <c r="S5" s="235"/>
      <c r="T5" s="235"/>
      <c r="U5" s="235"/>
      <c r="W5" s="596"/>
      <c r="X5" s="596"/>
      <c r="Y5" s="596"/>
      <c r="Z5" s="596"/>
      <c r="AA5" s="596"/>
      <c r="AB5" s="596"/>
      <c r="AC5" s="596"/>
      <c r="AD5" s="596"/>
      <c r="AE5" s="596"/>
      <c r="AF5" s="596"/>
      <c r="AG5" s="596"/>
      <c r="AH5" s="596"/>
    </row>
    <row r="6" spans="1:34" x14ac:dyDescent="0.25">
      <c r="E6" s="594" t="s">
        <v>1333</v>
      </c>
      <c r="F6" s="657"/>
      <c r="G6" s="657"/>
      <c r="H6" s="657"/>
      <c r="J6" s="235"/>
      <c r="K6" s="235"/>
      <c r="L6" s="235"/>
      <c r="M6" s="235"/>
      <c r="N6" s="235"/>
      <c r="O6" s="235"/>
      <c r="P6" s="235"/>
      <c r="Q6" s="235"/>
      <c r="R6" s="235"/>
      <c r="S6" s="235"/>
      <c r="T6" s="235"/>
      <c r="U6" s="235"/>
      <c r="W6" s="596"/>
      <c r="X6" s="596"/>
      <c r="Y6" s="596"/>
      <c r="Z6" s="596"/>
      <c r="AA6" s="596"/>
      <c r="AB6" s="596"/>
      <c r="AC6" s="596"/>
      <c r="AD6" s="596"/>
      <c r="AE6" s="596"/>
      <c r="AF6" s="596"/>
      <c r="AG6" s="596"/>
      <c r="AH6" s="596"/>
    </row>
    <row r="7" spans="1:34" x14ac:dyDescent="0.25">
      <c r="E7" s="594" t="s">
        <v>1333</v>
      </c>
      <c r="F7" s="657"/>
      <c r="G7" s="657"/>
      <c r="H7" s="657"/>
      <c r="J7" s="235"/>
      <c r="K7" s="235"/>
      <c r="L7" s="235"/>
      <c r="M7" s="235"/>
      <c r="N7" s="235"/>
      <c r="O7" s="235"/>
      <c r="P7" s="235"/>
      <c r="Q7" s="235"/>
      <c r="R7" s="235"/>
      <c r="S7" s="235"/>
      <c r="T7" s="235"/>
      <c r="U7" s="235"/>
      <c r="W7" s="596"/>
      <c r="X7" s="596"/>
      <c r="Y7" s="596"/>
      <c r="Z7" s="596"/>
      <c r="AA7" s="596"/>
      <c r="AB7" s="596"/>
      <c r="AC7" s="596"/>
      <c r="AD7" s="596"/>
      <c r="AE7" s="596"/>
      <c r="AF7" s="596"/>
      <c r="AG7" s="596"/>
      <c r="AH7" s="596"/>
    </row>
    <row r="8" spans="1:34" x14ac:dyDescent="0.25">
      <c r="E8" s="594" t="s">
        <v>1333</v>
      </c>
      <c r="F8" s="657"/>
      <c r="G8" s="657"/>
      <c r="H8" s="657"/>
      <c r="J8" s="235"/>
      <c r="K8" s="235"/>
      <c r="L8" s="235"/>
      <c r="M8" s="235"/>
      <c r="N8" s="235"/>
      <c r="O8" s="235"/>
      <c r="P8" s="235"/>
      <c r="Q8" s="235"/>
      <c r="R8" s="235"/>
      <c r="S8" s="235"/>
      <c r="T8" s="235"/>
      <c r="U8" s="235"/>
      <c r="W8" s="596"/>
      <c r="X8" s="596"/>
      <c r="Y8" s="596"/>
      <c r="Z8" s="596"/>
      <c r="AA8" s="596"/>
      <c r="AB8" s="596"/>
      <c r="AC8" s="596"/>
      <c r="AD8" s="596"/>
      <c r="AE8" s="596"/>
      <c r="AF8" s="596"/>
      <c r="AG8" s="596"/>
      <c r="AH8" s="596"/>
    </row>
    <row r="9" spans="1:34" x14ac:dyDescent="0.25">
      <c r="E9" s="594" t="s">
        <v>1333</v>
      </c>
      <c r="F9" s="657"/>
      <c r="G9" s="657"/>
      <c r="H9" s="657"/>
      <c r="J9" s="235"/>
      <c r="K9" s="235"/>
      <c r="L9" s="235"/>
      <c r="M9" s="235"/>
      <c r="N9" s="235"/>
      <c r="O9" s="235"/>
      <c r="P9" s="235"/>
      <c r="Q9" s="235"/>
      <c r="R9" s="235"/>
      <c r="S9" s="235"/>
      <c r="T9" s="235"/>
      <c r="U9" s="235"/>
      <c r="W9" s="596"/>
      <c r="X9" s="596"/>
      <c r="Y9" s="596"/>
      <c r="Z9" s="596"/>
      <c r="AA9" s="596"/>
      <c r="AB9" s="596"/>
      <c r="AC9" s="596"/>
      <c r="AD9" s="596"/>
      <c r="AE9" s="596"/>
      <c r="AF9" s="596"/>
      <c r="AG9" s="596"/>
      <c r="AH9" s="596"/>
    </row>
    <row r="10" spans="1:34" x14ac:dyDescent="0.25">
      <c r="E10" s="594" t="s">
        <v>1333</v>
      </c>
      <c r="F10" s="657"/>
      <c r="G10" s="657"/>
      <c r="H10" s="657"/>
      <c r="J10" s="235"/>
      <c r="K10" s="235"/>
      <c r="L10" s="235"/>
      <c r="M10" s="235"/>
      <c r="N10" s="235"/>
      <c r="O10" s="235"/>
      <c r="P10" s="235"/>
      <c r="Q10" s="235"/>
      <c r="R10" s="235"/>
      <c r="S10" s="235"/>
      <c r="T10" s="235"/>
      <c r="U10" s="235"/>
      <c r="W10" s="596"/>
      <c r="X10" s="596"/>
      <c r="Y10" s="596"/>
      <c r="Z10" s="596"/>
      <c r="AA10" s="596"/>
      <c r="AB10" s="596"/>
      <c r="AC10" s="596"/>
      <c r="AD10" s="596"/>
      <c r="AE10" s="596"/>
      <c r="AF10" s="596"/>
      <c r="AG10" s="596"/>
      <c r="AH10" s="596"/>
    </row>
    <row r="11" spans="1:34" x14ac:dyDescent="0.25">
      <c r="E11" s="594" t="s">
        <v>1333</v>
      </c>
      <c r="F11" s="657"/>
      <c r="G11" s="657"/>
      <c r="H11" s="657"/>
      <c r="J11" s="235"/>
      <c r="K11" s="235"/>
      <c r="L11" s="235"/>
      <c r="M11" s="235"/>
      <c r="N11" s="235"/>
      <c r="O11" s="235"/>
      <c r="P11" s="235"/>
      <c r="Q11" s="235"/>
      <c r="R11" s="235"/>
      <c r="S11" s="235"/>
      <c r="T11" s="235"/>
      <c r="U11" s="235"/>
      <c r="W11" s="596"/>
      <c r="X11" s="596"/>
      <c r="Y11" s="596"/>
      <c r="Z11" s="596"/>
      <c r="AA11" s="596"/>
      <c r="AB11" s="596"/>
      <c r="AC11" s="596"/>
      <c r="AD11" s="596"/>
      <c r="AE11" s="596"/>
      <c r="AF11" s="596"/>
      <c r="AG11" s="596"/>
      <c r="AH11" s="596"/>
    </row>
    <row r="12" spans="1:34" x14ac:dyDescent="0.25">
      <c r="E12" s="594" t="s">
        <v>1333</v>
      </c>
      <c r="F12" s="657"/>
      <c r="G12" s="657"/>
      <c r="H12" s="657"/>
      <c r="J12" s="235"/>
      <c r="K12" s="235"/>
      <c r="L12" s="235"/>
      <c r="M12" s="235"/>
      <c r="N12" s="235"/>
      <c r="O12" s="235"/>
      <c r="P12" s="235"/>
      <c r="Q12" s="235"/>
      <c r="R12" s="235"/>
      <c r="S12" s="235"/>
      <c r="T12" s="235"/>
      <c r="U12" s="235"/>
      <c r="W12" s="596"/>
      <c r="X12" s="596"/>
      <c r="Y12" s="596"/>
      <c r="Z12" s="596"/>
      <c r="AA12" s="596"/>
      <c r="AB12" s="596"/>
      <c r="AC12" s="596"/>
      <c r="AD12" s="596"/>
      <c r="AE12" s="596"/>
      <c r="AF12" s="596"/>
      <c r="AG12" s="596"/>
      <c r="AH12" s="596"/>
    </row>
    <row r="13" spans="1:34" x14ac:dyDescent="0.25">
      <c r="E13" s="594" t="s">
        <v>1333</v>
      </c>
      <c r="F13" s="657"/>
      <c r="G13" s="657"/>
      <c r="H13" s="657"/>
      <c r="J13" s="235"/>
      <c r="K13" s="235"/>
      <c r="L13" s="235"/>
      <c r="M13" s="235"/>
      <c r="N13" s="235"/>
      <c r="O13" s="235"/>
      <c r="P13" s="235"/>
      <c r="Q13" s="235"/>
      <c r="R13" s="235"/>
      <c r="S13" s="235"/>
      <c r="T13" s="235"/>
      <c r="U13" s="235"/>
      <c r="W13" s="596"/>
      <c r="X13" s="596"/>
      <c r="Y13" s="596"/>
      <c r="Z13" s="596"/>
      <c r="AA13" s="596"/>
      <c r="AB13" s="596"/>
      <c r="AC13" s="596"/>
      <c r="AD13" s="596"/>
      <c r="AE13" s="596"/>
      <c r="AF13" s="596"/>
      <c r="AG13" s="596"/>
      <c r="AH13" s="596"/>
    </row>
    <row r="14" spans="1:34" x14ac:dyDescent="0.25">
      <c r="E14" s="594" t="s">
        <v>1333</v>
      </c>
      <c r="F14" s="657"/>
      <c r="G14" s="657"/>
      <c r="H14" s="657"/>
      <c r="J14" s="235"/>
      <c r="K14" s="235"/>
      <c r="L14" s="235"/>
      <c r="M14" s="235"/>
      <c r="N14" s="235"/>
      <c r="O14" s="235"/>
      <c r="P14" s="235"/>
      <c r="Q14" s="235"/>
      <c r="R14" s="235"/>
      <c r="S14" s="235"/>
      <c r="T14" s="235"/>
      <c r="U14" s="235"/>
      <c r="W14" s="596"/>
      <c r="X14" s="596"/>
      <c r="Y14" s="596"/>
      <c r="Z14" s="596"/>
      <c r="AA14" s="596"/>
      <c r="AB14" s="596"/>
      <c r="AC14" s="596"/>
      <c r="AD14" s="596"/>
      <c r="AE14" s="596"/>
      <c r="AF14" s="596"/>
      <c r="AG14" s="596"/>
      <c r="AH14" s="596"/>
    </row>
    <row r="15" spans="1:34" x14ac:dyDescent="0.25">
      <c r="E15" s="594" t="s">
        <v>1333</v>
      </c>
      <c r="F15" s="657"/>
      <c r="G15" s="657"/>
      <c r="H15" s="657"/>
      <c r="J15" s="235"/>
      <c r="K15" s="235"/>
      <c r="L15" s="235"/>
      <c r="M15" s="235"/>
      <c r="N15" s="235"/>
      <c r="O15" s="235"/>
      <c r="P15" s="235"/>
      <c r="Q15" s="235"/>
      <c r="R15" s="235"/>
      <c r="S15" s="235"/>
      <c r="T15" s="235"/>
      <c r="U15" s="235"/>
      <c r="W15" s="596"/>
      <c r="X15" s="596"/>
      <c r="Y15" s="596"/>
      <c r="Z15" s="596"/>
      <c r="AA15" s="596"/>
      <c r="AB15" s="596"/>
      <c r="AC15" s="596"/>
      <c r="AD15" s="596"/>
      <c r="AE15" s="596"/>
      <c r="AF15" s="596"/>
      <c r="AG15" s="596"/>
      <c r="AH15" s="596"/>
    </row>
    <row r="16" spans="1:34" x14ac:dyDescent="0.25">
      <c r="E16" s="594" t="s">
        <v>1333</v>
      </c>
      <c r="F16" s="657"/>
      <c r="G16" s="657"/>
      <c r="H16" s="657"/>
      <c r="J16" s="235"/>
      <c r="K16" s="235"/>
      <c r="L16" s="235"/>
      <c r="M16" s="235"/>
      <c r="N16" s="235"/>
      <c r="O16" s="235"/>
      <c r="P16" s="235"/>
      <c r="Q16" s="235"/>
      <c r="R16" s="235"/>
      <c r="S16" s="235"/>
      <c r="T16" s="235"/>
      <c r="U16" s="235"/>
      <c r="W16" s="596"/>
      <c r="X16" s="596"/>
      <c r="Y16" s="596"/>
      <c r="Z16" s="596"/>
      <c r="AA16" s="596"/>
      <c r="AB16" s="596"/>
      <c r="AC16" s="596"/>
      <c r="AD16" s="596"/>
      <c r="AE16" s="596"/>
      <c r="AF16" s="596"/>
      <c r="AG16" s="596"/>
      <c r="AH16" s="596"/>
    </row>
    <row r="17" spans="5:34" x14ac:dyDescent="0.25">
      <c r="E17" s="594" t="s">
        <v>1333</v>
      </c>
      <c r="F17" s="657"/>
      <c r="G17" s="657"/>
      <c r="H17" s="657"/>
      <c r="J17" s="235"/>
      <c r="K17" s="235"/>
      <c r="L17" s="235"/>
      <c r="M17" s="235"/>
      <c r="N17" s="235"/>
      <c r="O17" s="235"/>
      <c r="P17" s="235"/>
      <c r="Q17" s="235"/>
      <c r="R17" s="235"/>
      <c r="S17" s="235"/>
      <c r="T17" s="235"/>
      <c r="U17" s="235"/>
      <c r="W17" s="596"/>
      <c r="X17" s="596"/>
      <c r="Y17" s="596"/>
      <c r="Z17" s="596"/>
      <c r="AA17" s="596"/>
      <c r="AB17" s="596"/>
      <c r="AC17" s="596"/>
      <c r="AD17" s="596"/>
      <c r="AE17" s="596"/>
      <c r="AF17" s="596"/>
      <c r="AG17" s="596"/>
      <c r="AH17" s="596"/>
    </row>
    <row r="18" spans="5:34" x14ac:dyDescent="0.25">
      <c r="E18" s="594" t="s">
        <v>1333</v>
      </c>
      <c r="F18" s="657"/>
      <c r="G18" s="657"/>
      <c r="H18" s="657"/>
      <c r="J18" s="235"/>
      <c r="K18" s="235"/>
      <c r="L18" s="235"/>
      <c r="M18" s="235"/>
      <c r="N18" s="235"/>
      <c r="O18" s="235"/>
      <c r="P18" s="235"/>
      <c r="Q18" s="235"/>
      <c r="R18" s="235"/>
      <c r="S18" s="235"/>
      <c r="T18" s="235"/>
      <c r="U18" s="235"/>
      <c r="W18" s="596"/>
      <c r="X18" s="596"/>
      <c r="Y18" s="596"/>
      <c r="Z18" s="596"/>
      <c r="AA18" s="596"/>
      <c r="AB18" s="596"/>
      <c r="AC18" s="596"/>
      <c r="AD18" s="596"/>
      <c r="AE18" s="596"/>
      <c r="AF18" s="596"/>
      <c r="AG18" s="596"/>
      <c r="AH18" s="596"/>
    </row>
    <row r="19" spans="5:34" x14ac:dyDescent="0.25">
      <c r="E19" s="594" t="s">
        <v>1333</v>
      </c>
      <c r="F19" s="657"/>
      <c r="G19" s="657"/>
      <c r="H19" s="657"/>
      <c r="J19" s="235"/>
      <c r="K19" s="235"/>
      <c r="L19" s="235"/>
      <c r="M19" s="235"/>
      <c r="N19" s="235"/>
      <c r="O19" s="235"/>
      <c r="P19" s="235"/>
      <c r="Q19" s="235"/>
      <c r="R19" s="235"/>
      <c r="S19" s="235"/>
      <c r="T19" s="235"/>
      <c r="U19" s="235"/>
      <c r="W19" s="596"/>
      <c r="X19" s="596"/>
      <c r="Y19" s="596"/>
      <c r="Z19" s="596"/>
      <c r="AA19" s="596"/>
      <c r="AB19" s="596"/>
      <c r="AC19" s="596"/>
      <c r="AD19" s="596"/>
      <c r="AE19" s="596"/>
      <c r="AF19" s="596"/>
      <c r="AG19" s="596"/>
      <c r="AH19" s="596"/>
    </row>
    <row r="20" spans="5:34" x14ac:dyDescent="0.25">
      <c r="E20" s="594" t="s">
        <v>1333</v>
      </c>
      <c r="F20" s="657"/>
      <c r="G20" s="657"/>
      <c r="H20" s="657"/>
      <c r="J20" s="235"/>
      <c r="K20" s="235"/>
      <c r="L20" s="235"/>
      <c r="M20" s="235"/>
      <c r="N20" s="235"/>
      <c r="O20" s="235"/>
      <c r="P20" s="235"/>
      <c r="Q20" s="235"/>
      <c r="R20" s="235"/>
      <c r="S20" s="235"/>
      <c r="T20" s="235"/>
      <c r="U20" s="235"/>
      <c r="W20" s="596"/>
      <c r="X20" s="596"/>
      <c r="Y20" s="596"/>
      <c r="Z20" s="596"/>
      <c r="AA20" s="596"/>
      <c r="AB20" s="596"/>
      <c r="AC20" s="596"/>
      <c r="AD20" s="596"/>
      <c r="AE20" s="596"/>
      <c r="AF20" s="596"/>
      <c r="AG20" s="596"/>
      <c r="AH20" s="596"/>
    </row>
    <row r="21" spans="5:34" x14ac:dyDescent="0.25">
      <c r="E21" s="594" t="s">
        <v>1333</v>
      </c>
      <c r="F21" s="657"/>
      <c r="G21" s="657"/>
      <c r="H21" s="657"/>
      <c r="J21" s="235"/>
      <c r="K21" s="235"/>
      <c r="L21" s="235"/>
      <c r="M21" s="235"/>
      <c r="N21" s="235"/>
      <c r="O21" s="235"/>
      <c r="P21" s="235"/>
      <c r="Q21" s="235"/>
      <c r="R21" s="235"/>
      <c r="S21" s="235"/>
      <c r="T21" s="235"/>
      <c r="U21" s="235"/>
      <c r="W21" s="596"/>
      <c r="X21" s="596"/>
      <c r="Y21" s="596"/>
      <c r="Z21" s="596"/>
      <c r="AA21" s="596"/>
      <c r="AB21" s="596"/>
      <c r="AC21" s="596"/>
      <c r="AD21" s="596"/>
      <c r="AE21" s="596"/>
      <c r="AF21" s="596"/>
      <c r="AG21" s="596"/>
      <c r="AH21" s="596"/>
    </row>
    <row r="22" spans="5:34" x14ac:dyDescent="0.25">
      <c r="E22" s="594" t="s">
        <v>1333</v>
      </c>
      <c r="F22" s="657"/>
      <c r="G22" s="657"/>
      <c r="H22" s="657"/>
      <c r="J22" s="235"/>
      <c r="K22" s="235"/>
      <c r="L22" s="235"/>
      <c r="M22" s="235"/>
      <c r="N22" s="235"/>
      <c r="O22" s="235"/>
      <c r="P22" s="235"/>
      <c r="Q22" s="235"/>
      <c r="R22" s="235"/>
      <c r="S22" s="235"/>
      <c r="T22" s="235"/>
      <c r="U22" s="235"/>
      <c r="W22" s="596"/>
      <c r="X22" s="596"/>
      <c r="Y22" s="596"/>
      <c r="Z22" s="596"/>
      <c r="AA22" s="596"/>
      <c r="AB22" s="596"/>
      <c r="AC22" s="596"/>
      <c r="AD22" s="596"/>
      <c r="AE22" s="596"/>
      <c r="AF22" s="596"/>
      <c r="AG22" s="596"/>
      <c r="AH22" s="596"/>
    </row>
    <row r="23" spans="5:34" x14ac:dyDescent="0.25">
      <c r="E23" s="594" t="s">
        <v>1333</v>
      </c>
      <c r="F23" s="657"/>
      <c r="G23" s="657"/>
      <c r="H23" s="657"/>
      <c r="J23" s="235"/>
      <c r="K23" s="235"/>
      <c r="L23" s="235"/>
      <c r="M23" s="235"/>
      <c r="N23" s="235"/>
      <c r="O23" s="235"/>
      <c r="P23" s="235"/>
      <c r="Q23" s="235"/>
      <c r="R23" s="235"/>
      <c r="S23" s="235"/>
      <c r="T23" s="235"/>
      <c r="U23" s="235"/>
      <c r="W23" s="596"/>
      <c r="X23" s="596"/>
      <c r="Y23" s="596"/>
      <c r="Z23" s="596"/>
      <c r="AA23" s="596"/>
      <c r="AB23" s="596"/>
      <c r="AC23" s="596"/>
      <c r="AD23" s="596"/>
      <c r="AE23" s="596"/>
      <c r="AF23" s="596"/>
      <c r="AG23" s="596"/>
      <c r="AH23" s="596"/>
    </row>
    <row r="24" spans="5:34" x14ac:dyDescent="0.25">
      <c r="E24" s="594" t="s">
        <v>1333</v>
      </c>
      <c r="F24" s="657"/>
      <c r="G24" s="657"/>
      <c r="H24" s="657"/>
      <c r="J24" s="235"/>
      <c r="K24" s="235"/>
      <c r="L24" s="235"/>
      <c r="M24" s="235"/>
      <c r="N24" s="235"/>
      <c r="O24" s="235"/>
      <c r="P24" s="235"/>
      <c r="Q24" s="235"/>
      <c r="R24" s="235"/>
      <c r="S24" s="235"/>
      <c r="T24" s="235"/>
      <c r="U24" s="235"/>
      <c r="W24" s="596"/>
      <c r="X24" s="596"/>
      <c r="Y24" s="596"/>
      <c r="Z24" s="596"/>
      <c r="AA24" s="596"/>
      <c r="AB24" s="596"/>
      <c r="AC24" s="596"/>
      <c r="AD24" s="596"/>
      <c r="AE24" s="596"/>
      <c r="AF24" s="596"/>
      <c r="AG24" s="596"/>
      <c r="AH24" s="596"/>
    </row>
    <row r="25" spans="5:34" x14ac:dyDescent="0.25">
      <c r="E25" s="594" t="s">
        <v>1333</v>
      </c>
      <c r="F25" s="657"/>
      <c r="G25" s="657"/>
      <c r="H25" s="657"/>
    </row>
    <row r="26" spans="5:34" x14ac:dyDescent="0.25">
      <c r="E26" s="594" t="s">
        <v>1333</v>
      </c>
      <c r="F26" s="657"/>
      <c r="G26" s="657"/>
      <c r="H26" s="657"/>
      <c r="J26" s="236" t="s">
        <v>161</v>
      </c>
      <c r="K26" s="237"/>
      <c r="L26" s="237"/>
      <c r="M26" s="237"/>
      <c r="N26" s="237"/>
      <c r="O26" s="237"/>
      <c r="P26" s="237"/>
      <c r="Q26" s="237"/>
      <c r="R26" s="237"/>
      <c r="S26" s="237"/>
      <c r="T26" s="237"/>
      <c r="U26" s="238"/>
      <c r="W26" s="591" t="s">
        <v>26</v>
      </c>
      <c r="X26" s="592"/>
      <c r="Y26" s="592"/>
      <c r="Z26" s="592"/>
      <c r="AA26" s="592"/>
      <c r="AB26" s="592"/>
      <c r="AC26" s="592"/>
      <c r="AD26" s="592"/>
      <c r="AE26" s="592"/>
      <c r="AF26" s="592"/>
      <c r="AG26" s="592"/>
      <c r="AH26" s="593"/>
    </row>
    <row r="27" spans="5:34" x14ac:dyDescent="0.25">
      <c r="E27" s="594" t="s">
        <v>1333</v>
      </c>
      <c r="F27" s="657"/>
      <c r="G27" s="657"/>
      <c r="H27" s="657"/>
      <c r="J27" s="234"/>
      <c r="K27" s="234"/>
      <c r="L27" s="234"/>
      <c r="M27" s="234"/>
      <c r="N27" s="234"/>
      <c r="O27" s="234"/>
      <c r="P27" s="234"/>
      <c r="Q27" s="234"/>
      <c r="R27" s="234"/>
      <c r="S27" s="234"/>
      <c r="T27" s="234"/>
      <c r="U27" s="234"/>
      <c r="W27" s="595"/>
      <c r="X27" s="595"/>
      <c r="Y27" s="595"/>
      <c r="Z27" s="595"/>
      <c r="AA27" s="595"/>
      <c r="AB27" s="595"/>
      <c r="AC27" s="595"/>
      <c r="AD27" s="595"/>
      <c r="AE27" s="595"/>
      <c r="AF27" s="595"/>
      <c r="AG27" s="595"/>
      <c r="AH27" s="595"/>
    </row>
    <row r="28" spans="5:34" x14ac:dyDescent="0.25">
      <c r="E28" s="594" t="s">
        <v>1333</v>
      </c>
      <c r="F28" s="657"/>
      <c r="G28" s="657"/>
      <c r="H28" s="657"/>
      <c r="J28" s="235"/>
      <c r="K28" s="235"/>
      <c r="L28" s="235"/>
      <c r="M28" s="235"/>
      <c r="N28" s="235"/>
      <c r="O28" s="235"/>
      <c r="P28" s="235"/>
      <c r="Q28" s="235"/>
      <c r="R28" s="235"/>
      <c r="S28" s="235"/>
      <c r="T28" s="235"/>
      <c r="U28" s="235"/>
      <c r="W28" s="596"/>
      <c r="X28" s="596"/>
      <c r="Y28" s="596"/>
      <c r="Z28" s="596"/>
      <c r="AA28" s="596"/>
      <c r="AB28" s="596"/>
      <c r="AC28" s="596"/>
      <c r="AD28" s="596"/>
      <c r="AE28" s="596"/>
      <c r="AF28" s="596"/>
      <c r="AG28" s="596"/>
      <c r="AH28" s="596"/>
    </row>
    <row r="29" spans="5:34" x14ac:dyDescent="0.25">
      <c r="E29" s="594" t="s">
        <v>1333</v>
      </c>
      <c r="F29" s="657"/>
      <c r="G29" s="657"/>
      <c r="H29" s="657"/>
      <c r="J29" s="235"/>
      <c r="K29" s="235"/>
      <c r="L29" s="235"/>
      <c r="M29" s="235"/>
      <c r="N29" s="235"/>
      <c r="O29" s="235"/>
      <c r="P29" s="235"/>
      <c r="Q29" s="235"/>
      <c r="R29" s="235"/>
      <c r="S29" s="235"/>
      <c r="T29" s="235"/>
      <c r="U29" s="235"/>
      <c r="W29" s="596"/>
      <c r="X29" s="596"/>
      <c r="Y29" s="596"/>
      <c r="Z29" s="596"/>
      <c r="AA29" s="596"/>
      <c r="AB29" s="596"/>
      <c r="AC29" s="596"/>
      <c r="AD29" s="596"/>
      <c r="AE29" s="596"/>
      <c r="AF29" s="596"/>
      <c r="AG29" s="596"/>
      <c r="AH29" s="596"/>
    </row>
    <row r="30" spans="5:34" x14ac:dyDescent="0.25">
      <c r="E30" s="594" t="s">
        <v>1333</v>
      </c>
      <c r="F30" s="657"/>
      <c r="G30" s="657"/>
      <c r="H30" s="657"/>
      <c r="J30" s="235"/>
      <c r="K30" s="235"/>
      <c r="L30" s="235"/>
      <c r="M30" s="235"/>
      <c r="N30" s="235"/>
      <c r="O30" s="235"/>
      <c r="P30" s="235"/>
      <c r="Q30" s="235"/>
      <c r="R30" s="235"/>
      <c r="S30" s="235"/>
      <c r="T30" s="235"/>
      <c r="U30" s="235"/>
      <c r="W30" s="596"/>
      <c r="X30" s="596"/>
      <c r="Y30" s="596"/>
      <c r="Z30" s="596"/>
      <c r="AA30" s="596"/>
      <c r="AB30" s="596"/>
      <c r="AC30" s="596"/>
      <c r="AD30" s="596"/>
      <c r="AE30" s="596"/>
      <c r="AF30" s="596"/>
      <c r="AG30" s="596"/>
      <c r="AH30" s="596"/>
    </row>
    <row r="31" spans="5:34" x14ac:dyDescent="0.25">
      <c r="E31" s="594" t="s">
        <v>1333</v>
      </c>
      <c r="F31" s="657"/>
      <c r="G31" s="657"/>
      <c r="H31" s="657"/>
      <c r="J31" s="235"/>
      <c r="K31" s="235"/>
      <c r="L31" s="235"/>
      <c r="M31" s="235"/>
      <c r="N31" s="235"/>
      <c r="O31" s="235"/>
      <c r="P31" s="235"/>
      <c r="Q31" s="235"/>
      <c r="R31" s="235"/>
      <c r="S31" s="235"/>
      <c r="T31" s="235"/>
      <c r="U31" s="235"/>
      <c r="W31" s="596"/>
      <c r="X31" s="596"/>
      <c r="Y31" s="596"/>
      <c r="Z31" s="596"/>
      <c r="AA31" s="596"/>
      <c r="AB31" s="596"/>
      <c r="AC31" s="596"/>
      <c r="AD31" s="596"/>
      <c r="AE31" s="596"/>
      <c r="AF31" s="596"/>
      <c r="AG31" s="596"/>
      <c r="AH31" s="596"/>
    </row>
    <row r="32" spans="5:34" x14ac:dyDescent="0.25">
      <c r="E32" s="594" t="s">
        <v>1333</v>
      </c>
      <c r="F32" s="657"/>
      <c r="G32" s="657"/>
      <c r="H32" s="657"/>
      <c r="J32" s="235"/>
      <c r="K32" s="235"/>
      <c r="L32" s="235"/>
      <c r="M32" s="235"/>
      <c r="N32" s="235"/>
      <c r="O32" s="235"/>
      <c r="P32" s="235"/>
      <c r="Q32" s="235"/>
      <c r="R32" s="235"/>
      <c r="S32" s="235"/>
      <c r="T32" s="235"/>
      <c r="U32" s="235"/>
      <c r="W32" s="596"/>
      <c r="X32" s="596"/>
      <c r="Y32" s="596"/>
      <c r="Z32" s="596"/>
      <c r="AA32" s="596"/>
      <c r="AB32" s="596"/>
      <c r="AC32" s="596"/>
      <c r="AD32" s="596"/>
      <c r="AE32" s="596"/>
      <c r="AF32" s="596"/>
      <c r="AG32" s="596"/>
      <c r="AH32" s="596"/>
    </row>
    <row r="33" spans="5:34" x14ac:dyDescent="0.25">
      <c r="E33" s="594" t="s">
        <v>1333</v>
      </c>
      <c r="F33" s="657"/>
      <c r="G33" s="657"/>
      <c r="H33" s="657"/>
      <c r="J33" s="235"/>
      <c r="K33" s="235"/>
      <c r="L33" s="235"/>
      <c r="M33" s="235"/>
      <c r="N33" s="235"/>
      <c r="O33" s="235"/>
      <c r="P33" s="235"/>
      <c r="Q33" s="235"/>
      <c r="R33" s="235"/>
      <c r="S33" s="235"/>
      <c r="T33" s="235"/>
      <c r="U33" s="235"/>
      <c r="W33" s="596"/>
      <c r="X33" s="596"/>
      <c r="Y33" s="596"/>
      <c r="Z33" s="596"/>
      <c r="AA33" s="596"/>
      <c r="AB33" s="596"/>
      <c r="AC33" s="596"/>
      <c r="AD33" s="596"/>
      <c r="AE33" s="596"/>
      <c r="AF33" s="596"/>
      <c r="AG33" s="596"/>
      <c r="AH33" s="596"/>
    </row>
    <row r="34" spans="5:34" x14ac:dyDescent="0.25">
      <c r="E34" s="594" t="s">
        <v>1333</v>
      </c>
      <c r="F34" s="657"/>
      <c r="G34" s="657"/>
      <c r="H34" s="657"/>
      <c r="J34" s="235"/>
      <c r="K34" s="235"/>
      <c r="L34" s="235"/>
      <c r="M34" s="235"/>
      <c r="N34" s="235"/>
      <c r="O34" s="235"/>
      <c r="P34" s="235"/>
      <c r="Q34" s="235"/>
      <c r="R34" s="235"/>
      <c r="S34" s="235"/>
      <c r="T34" s="235"/>
      <c r="U34" s="235"/>
      <c r="W34" s="596"/>
      <c r="X34" s="596"/>
      <c r="Y34" s="596"/>
      <c r="Z34" s="596"/>
      <c r="AA34" s="596"/>
      <c r="AB34" s="596"/>
      <c r="AC34" s="596"/>
      <c r="AD34" s="596"/>
      <c r="AE34" s="596"/>
      <c r="AF34" s="596"/>
      <c r="AG34" s="596"/>
      <c r="AH34" s="596"/>
    </row>
    <row r="35" spans="5:34" x14ac:dyDescent="0.25">
      <c r="E35" s="594" t="s">
        <v>1333</v>
      </c>
      <c r="F35" s="657"/>
      <c r="G35" s="657"/>
      <c r="H35" s="657"/>
      <c r="J35" s="235"/>
      <c r="K35" s="235"/>
      <c r="L35" s="235"/>
      <c r="M35" s="235"/>
      <c r="N35" s="235"/>
      <c r="O35" s="235"/>
      <c r="P35" s="235"/>
      <c r="Q35" s="235"/>
      <c r="R35" s="235"/>
      <c r="S35" s="235"/>
      <c r="T35" s="235"/>
      <c r="U35" s="235"/>
      <c r="W35" s="596"/>
      <c r="X35" s="596"/>
      <c r="Y35" s="596"/>
      <c r="Z35" s="596"/>
      <c r="AA35" s="596"/>
      <c r="AB35" s="596"/>
      <c r="AC35" s="596"/>
      <c r="AD35" s="596"/>
      <c r="AE35" s="596"/>
      <c r="AF35" s="596"/>
      <c r="AG35" s="596"/>
      <c r="AH35" s="596"/>
    </row>
    <row r="36" spans="5:34" x14ac:dyDescent="0.25">
      <c r="E36" s="594" t="s">
        <v>1333</v>
      </c>
      <c r="F36" s="657"/>
      <c r="G36" s="657"/>
      <c r="H36" s="657"/>
      <c r="J36" s="235"/>
      <c r="K36" s="235"/>
      <c r="L36" s="235"/>
      <c r="M36" s="235"/>
      <c r="N36" s="235"/>
      <c r="O36" s="235"/>
      <c r="P36" s="235"/>
      <c r="Q36" s="235"/>
      <c r="R36" s="235"/>
      <c r="S36" s="235"/>
      <c r="T36" s="235"/>
      <c r="U36" s="235"/>
      <c r="W36" s="596"/>
      <c r="X36" s="596"/>
      <c r="Y36" s="596"/>
      <c r="Z36" s="596"/>
      <c r="AA36" s="596"/>
      <c r="AB36" s="596"/>
      <c r="AC36" s="596"/>
      <c r="AD36" s="596"/>
      <c r="AE36" s="596"/>
      <c r="AF36" s="596"/>
      <c r="AG36" s="596"/>
      <c r="AH36" s="596"/>
    </row>
    <row r="37" spans="5:34" x14ac:dyDescent="0.25">
      <c r="E37" s="594" t="s">
        <v>1333</v>
      </c>
      <c r="F37" s="657"/>
      <c r="G37" s="657"/>
      <c r="H37" s="657"/>
      <c r="J37" s="235"/>
      <c r="K37" s="235"/>
      <c r="L37" s="235"/>
      <c r="M37" s="235"/>
      <c r="N37" s="235"/>
      <c r="O37" s="235"/>
      <c r="P37" s="235"/>
      <c r="Q37" s="235"/>
      <c r="R37" s="235"/>
      <c r="S37" s="235"/>
      <c r="T37" s="235"/>
      <c r="U37" s="235"/>
      <c r="W37" s="596"/>
      <c r="X37" s="596"/>
      <c r="Y37" s="596"/>
      <c r="Z37" s="596"/>
      <c r="AA37" s="596"/>
      <c r="AB37" s="596"/>
      <c r="AC37" s="596"/>
      <c r="AD37" s="596"/>
      <c r="AE37" s="596"/>
      <c r="AF37" s="596"/>
      <c r="AG37" s="596"/>
      <c r="AH37" s="596"/>
    </row>
    <row r="38" spans="5:34" x14ac:dyDescent="0.25">
      <c r="E38" s="594" t="s">
        <v>1333</v>
      </c>
      <c r="F38" s="657"/>
      <c r="G38" s="657"/>
      <c r="H38" s="657"/>
      <c r="J38" s="235"/>
      <c r="K38" s="235"/>
      <c r="L38" s="235"/>
      <c r="M38" s="235"/>
      <c r="N38" s="235"/>
      <c r="O38" s="235"/>
      <c r="P38" s="235"/>
      <c r="Q38" s="235"/>
      <c r="R38" s="235"/>
      <c r="S38" s="235"/>
      <c r="T38" s="235"/>
      <c r="U38" s="235"/>
      <c r="W38" s="596"/>
      <c r="X38" s="596"/>
      <c r="Y38" s="596"/>
      <c r="Z38" s="596"/>
      <c r="AA38" s="596"/>
      <c r="AB38" s="596"/>
      <c r="AC38" s="596"/>
      <c r="AD38" s="596"/>
      <c r="AE38" s="596"/>
      <c r="AF38" s="596"/>
      <c r="AG38" s="596"/>
      <c r="AH38" s="596"/>
    </row>
    <row r="39" spans="5:34" x14ac:dyDescent="0.25">
      <c r="E39" s="594" t="s">
        <v>1333</v>
      </c>
      <c r="F39" s="657"/>
      <c r="G39" s="657"/>
      <c r="H39" s="657"/>
      <c r="J39" s="235"/>
      <c r="K39" s="235"/>
      <c r="L39" s="235"/>
      <c r="M39" s="235"/>
      <c r="N39" s="235"/>
      <c r="O39" s="235"/>
      <c r="P39" s="235"/>
      <c r="Q39" s="235"/>
      <c r="R39" s="235"/>
      <c r="S39" s="235"/>
      <c r="T39" s="235"/>
      <c r="U39" s="235"/>
      <c r="W39" s="596"/>
      <c r="X39" s="596"/>
      <c r="Y39" s="596"/>
      <c r="Z39" s="596"/>
      <c r="AA39" s="596"/>
      <c r="AB39" s="596"/>
      <c r="AC39" s="596"/>
      <c r="AD39" s="596"/>
      <c r="AE39" s="596"/>
      <c r="AF39" s="596"/>
      <c r="AG39" s="596"/>
      <c r="AH39" s="596"/>
    </row>
    <row r="40" spans="5:34" x14ac:dyDescent="0.25">
      <c r="E40" s="594" t="s">
        <v>1333</v>
      </c>
      <c r="F40" s="657"/>
      <c r="G40" s="657"/>
      <c r="H40" s="657"/>
      <c r="J40" s="235"/>
      <c r="K40" s="235"/>
      <c r="L40" s="235"/>
      <c r="M40" s="235"/>
      <c r="N40" s="235"/>
      <c r="O40" s="235"/>
      <c r="P40" s="235"/>
      <c r="Q40" s="235"/>
      <c r="R40" s="235"/>
      <c r="S40" s="235"/>
      <c r="T40" s="235"/>
      <c r="U40" s="235"/>
      <c r="W40" s="596"/>
      <c r="X40" s="596"/>
      <c r="Y40" s="596"/>
      <c r="Z40" s="596"/>
      <c r="AA40" s="596"/>
      <c r="AB40" s="596"/>
      <c r="AC40" s="596"/>
      <c r="AD40" s="596"/>
      <c r="AE40" s="596"/>
      <c r="AF40" s="596"/>
      <c r="AG40" s="596"/>
      <c r="AH40" s="596"/>
    </row>
    <row r="41" spans="5:34" x14ac:dyDescent="0.25">
      <c r="E41" s="594" t="s">
        <v>1333</v>
      </c>
      <c r="F41" s="657"/>
      <c r="G41" s="657"/>
      <c r="H41" s="657"/>
      <c r="J41" s="235"/>
      <c r="K41" s="235"/>
      <c r="L41" s="235"/>
      <c r="M41" s="235"/>
      <c r="N41" s="235"/>
      <c r="O41" s="235"/>
      <c r="P41" s="235"/>
      <c r="Q41" s="235"/>
      <c r="R41" s="235"/>
      <c r="S41" s="235"/>
      <c r="T41" s="235"/>
      <c r="U41" s="235"/>
      <c r="W41" s="596"/>
      <c r="X41" s="596"/>
      <c r="Y41" s="596"/>
      <c r="Z41" s="596"/>
      <c r="AA41" s="596"/>
      <c r="AB41" s="596"/>
      <c r="AC41" s="596"/>
      <c r="AD41" s="596"/>
      <c r="AE41" s="596"/>
      <c r="AF41" s="596"/>
      <c r="AG41" s="596"/>
      <c r="AH41" s="596"/>
    </row>
    <row r="42" spans="5:34" x14ac:dyDescent="0.25">
      <c r="E42" s="594" t="s">
        <v>1333</v>
      </c>
      <c r="F42" s="657"/>
      <c r="G42" s="657"/>
      <c r="H42" s="657"/>
      <c r="J42" s="235"/>
      <c r="K42" s="235"/>
      <c r="L42" s="235"/>
      <c r="M42" s="235"/>
      <c r="N42" s="235"/>
      <c r="O42" s="235"/>
      <c r="P42" s="235"/>
      <c r="Q42" s="235"/>
      <c r="R42" s="235"/>
      <c r="S42" s="235"/>
      <c r="T42" s="235"/>
      <c r="U42" s="235"/>
      <c r="W42" s="596"/>
      <c r="X42" s="596"/>
      <c r="Y42" s="596"/>
      <c r="Z42" s="596"/>
      <c r="AA42" s="596"/>
      <c r="AB42" s="596"/>
      <c r="AC42" s="596"/>
      <c r="AD42" s="596"/>
      <c r="AE42" s="596"/>
      <c r="AF42" s="596"/>
      <c r="AG42" s="596"/>
      <c r="AH42" s="596"/>
    </row>
    <row r="43" spans="5:34" x14ac:dyDescent="0.25">
      <c r="E43" s="594" t="s">
        <v>1333</v>
      </c>
      <c r="F43" s="657"/>
      <c r="G43" s="657"/>
      <c r="H43" s="657"/>
      <c r="J43" s="235"/>
      <c r="K43" s="235"/>
      <c r="L43" s="235"/>
      <c r="M43" s="235"/>
      <c r="N43" s="235"/>
      <c r="O43" s="235"/>
      <c r="P43" s="235"/>
      <c r="Q43" s="235"/>
      <c r="R43" s="235"/>
      <c r="S43" s="235"/>
      <c r="T43" s="235"/>
      <c r="U43" s="235"/>
      <c r="W43" s="596"/>
      <c r="X43" s="596"/>
      <c r="Y43" s="596"/>
      <c r="Z43" s="596"/>
      <c r="AA43" s="596"/>
      <c r="AB43" s="596"/>
      <c r="AC43" s="596"/>
      <c r="AD43" s="596"/>
      <c r="AE43" s="596"/>
      <c r="AF43" s="596"/>
      <c r="AG43" s="596"/>
      <c r="AH43" s="596"/>
    </row>
    <row r="44" spans="5:34" x14ac:dyDescent="0.25">
      <c r="E44" s="594" t="s">
        <v>1333</v>
      </c>
      <c r="F44" s="657"/>
      <c r="G44" s="657"/>
      <c r="H44" s="657"/>
      <c r="J44" s="235"/>
      <c r="K44" s="235"/>
      <c r="L44" s="235"/>
      <c r="M44" s="235"/>
      <c r="N44" s="235"/>
      <c r="O44" s="235"/>
      <c r="P44" s="235"/>
      <c r="Q44" s="235"/>
      <c r="R44" s="235"/>
      <c r="S44" s="235"/>
      <c r="T44" s="235"/>
      <c r="U44" s="235"/>
      <c r="W44" s="596"/>
      <c r="X44" s="596"/>
      <c r="Y44" s="596"/>
      <c r="Z44" s="596"/>
      <c r="AA44" s="596"/>
      <c r="AB44" s="596"/>
      <c r="AC44" s="596"/>
      <c r="AD44" s="596"/>
      <c r="AE44" s="596"/>
      <c r="AF44" s="596"/>
      <c r="AG44" s="596"/>
      <c r="AH44" s="596"/>
    </row>
    <row r="45" spans="5:34" x14ac:dyDescent="0.25">
      <c r="E45" s="594" t="s">
        <v>1333</v>
      </c>
      <c r="F45" s="657"/>
      <c r="G45" s="657"/>
      <c r="H45" s="657"/>
      <c r="J45" s="235"/>
      <c r="K45" s="235"/>
      <c r="L45" s="235"/>
      <c r="M45" s="235"/>
      <c r="N45" s="235"/>
      <c r="O45" s="235"/>
      <c r="P45" s="235"/>
      <c r="Q45" s="235"/>
      <c r="R45" s="235"/>
      <c r="S45" s="235"/>
      <c r="T45" s="235"/>
      <c r="U45" s="235"/>
      <c r="W45" s="596"/>
      <c r="X45" s="596"/>
      <c r="Y45" s="596"/>
      <c r="Z45" s="596"/>
      <c r="AA45" s="596"/>
      <c r="AB45" s="596"/>
      <c r="AC45" s="596"/>
      <c r="AD45" s="596"/>
      <c r="AE45" s="596"/>
      <c r="AF45" s="596"/>
      <c r="AG45" s="596"/>
      <c r="AH45" s="596"/>
    </row>
    <row r="46" spans="5:34" x14ac:dyDescent="0.25">
      <c r="E46" s="594" t="s">
        <v>1333</v>
      </c>
      <c r="F46" s="657"/>
      <c r="G46" s="657"/>
      <c r="H46" s="657"/>
      <c r="J46" s="235"/>
      <c r="K46" s="235"/>
      <c r="L46" s="235"/>
      <c r="M46" s="235"/>
      <c r="N46" s="235"/>
      <c r="O46" s="235"/>
      <c r="P46" s="235"/>
      <c r="Q46" s="235"/>
      <c r="R46" s="235"/>
      <c r="S46" s="235"/>
      <c r="T46" s="235"/>
      <c r="U46" s="235"/>
      <c r="W46" s="596"/>
      <c r="X46" s="596"/>
      <c r="Y46" s="596"/>
      <c r="Z46" s="596"/>
      <c r="AA46" s="596"/>
      <c r="AB46" s="596"/>
      <c r="AC46" s="596"/>
      <c r="AD46" s="596"/>
      <c r="AE46" s="596"/>
      <c r="AF46" s="596"/>
      <c r="AG46" s="596"/>
      <c r="AH46" s="596"/>
    </row>
    <row r="47" spans="5:34" x14ac:dyDescent="0.25">
      <c r="E47" s="594" t="s">
        <v>1333</v>
      </c>
      <c r="F47" s="657"/>
      <c r="G47" s="657"/>
      <c r="H47" s="657"/>
      <c r="J47" s="235"/>
      <c r="K47" s="235"/>
      <c r="L47" s="235"/>
      <c r="M47" s="235"/>
      <c r="N47" s="235"/>
      <c r="O47" s="235"/>
      <c r="P47" s="235"/>
      <c r="Q47" s="235"/>
      <c r="R47" s="235"/>
      <c r="S47" s="235"/>
      <c r="T47" s="235"/>
      <c r="U47" s="235"/>
      <c r="W47" s="596"/>
      <c r="X47" s="596"/>
      <c r="Y47" s="596"/>
      <c r="Z47" s="596"/>
      <c r="AA47" s="596"/>
      <c r="AB47" s="596"/>
      <c r="AC47" s="596"/>
      <c r="AD47" s="596"/>
      <c r="AE47" s="596"/>
      <c r="AF47" s="596"/>
      <c r="AG47" s="596"/>
      <c r="AH47" s="596"/>
    </row>
    <row r="48" spans="5:34" x14ac:dyDescent="0.25">
      <c r="E48" s="594" t="s">
        <v>1333</v>
      </c>
      <c r="F48" s="657"/>
      <c r="G48" s="657"/>
      <c r="H48" s="657"/>
      <c r="J48" s="235"/>
      <c r="K48" s="235"/>
      <c r="L48" s="235"/>
      <c r="M48" s="235"/>
      <c r="N48" s="235"/>
      <c r="O48" s="235"/>
      <c r="P48" s="235"/>
      <c r="Q48" s="235"/>
      <c r="R48" s="235"/>
      <c r="S48" s="235"/>
      <c r="T48" s="235"/>
      <c r="U48" s="235"/>
      <c r="W48" s="596"/>
      <c r="X48" s="596"/>
      <c r="Y48" s="596"/>
      <c r="Z48" s="596"/>
      <c r="AA48" s="596"/>
      <c r="AB48" s="596"/>
      <c r="AC48" s="596"/>
      <c r="AD48" s="596"/>
      <c r="AE48" s="596"/>
      <c r="AF48" s="596"/>
      <c r="AG48" s="596"/>
      <c r="AH48" s="596"/>
    </row>
    <row r="49" spans="5:34" x14ac:dyDescent="0.25">
      <c r="E49" s="594" t="s">
        <v>1333</v>
      </c>
      <c r="F49" s="657"/>
      <c r="G49" s="657"/>
      <c r="H49" s="657"/>
    </row>
    <row r="50" spans="5:34" x14ac:dyDescent="0.25">
      <c r="E50" s="594" t="s">
        <v>1333</v>
      </c>
      <c r="F50" s="657"/>
      <c r="G50" s="657"/>
      <c r="H50" s="657"/>
      <c r="J50" s="236" t="s">
        <v>25</v>
      </c>
      <c r="K50" s="237"/>
      <c r="L50" s="237"/>
      <c r="M50" s="237"/>
      <c r="N50" s="237"/>
      <c r="O50" s="237"/>
      <c r="P50" s="237"/>
      <c r="Q50" s="237"/>
      <c r="R50" s="237"/>
      <c r="S50" s="237"/>
      <c r="T50" s="237"/>
      <c r="U50" s="238"/>
      <c r="W50" s="591" t="s">
        <v>163</v>
      </c>
      <c r="X50" s="592"/>
      <c r="Y50" s="592"/>
      <c r="Z50" s="592"/>
      <c r="AA50" s="592"/>
      <c r="AB50" s="592"/>
      <c r="AC50" s="592"/>
      <c r="AD50" s="592"/>
      <c r="AE50" s="592"/>
      <c r="AF50" s="592"/>
      <c r="AG50" s="592"/>
      <c r="AH50" s="593"/>
    </row>
    <row r="51" spans="5:34" x14ac:dyDescent="0.25">
      <c r="E51" s="594" t="s">
        <v>1333</v>
      </c>
      <c r="F51" s="657"/>
      <c r="G51" s="657"/>
      <c r="H51" s="657"/>
      <c r="J51" s="234"/>
      <c r="K51" s="234"/>
      <c r="L51" s="234"/>
      <c r="M51" s="234"/>
      <c r="N51" s="234"/>
      <c r="O51" s="234"/>
      <c r="P51" s="234"/>
      <c r="Q51" s="234"/>
      <c r="R51" s="234"/>
      <c r="S51" s="234"/>
      <c r="T51" s="234"/>
      <c r="U51" s="234"/>
      <c r="W51" s="595"/>
      <c r="X51" s="595"/>
      <c r="Y51" s="595"/>
      <c r="Z51" s="595"/>
      <c r="AA51" s="595"/>
      <c r="AB51" s="595"/>
      <c r="AC51" s="595"/>
      <c r="AD51" s="595"/>
      <c r="AE51" s="595"/>
      <c r="AF51" s="595"/>
      <c r="AG51" s="595"/>
      <c r="AH51" s="595"/>
    </row>
    <row r="52" spans="5:34" x14ac:dyDescent="0.25">
      <c r="E52" s="594" t="s">
        <v>1333</v>
      </c>
      <c r="F52" s="657"/>
      <c r="G52" s="657"/>
      <c r="H52" s="657"/>
      <c r="J52" s="235"/>
      <c r="K52" s="235"/>
      <c r="L52" s="235"/>
      <c r="M52" s="235"/>
      <c r="N52" s="235"/>
      <c r="O52" s="235"/>
      <c r="P52" s="235"/>
      <c r="Q52" s="235"/>
      <c r="R52" s="235"/>
      <c r="S52" s="235"/>
      <c r="T52" s="235"/>
      <c r="U52" s="235"/>
      <c r="W52" s="596"/>
      <c r="X52" s="596"/>
      <c r="Y52" s="596"/>
      <c r="Z52" s="596"/>
      <c r="AA52" s="596"/>
      <c r="AB52" s="596"/>
      <c r="AC52" s="596"/>
      <c r="AD52" s="596"/>
      <c r="AE52" s="596"/>
      <c r="AF52" s="596"/>
      <c r="AG52" s="596"/>
      <c r="AH52" s="596"/>
    </row>
    <row r="53" spans="5:34" x14ac:dyDescent="0.25">
      <c r="E53" s="594" t="s">
        <v>1333</v>
      </c>
      <c r="F53" s="657"/>
      <c r="G53" s="657"/>
      <c r="H53" s="657"/>
      <c r="J53" s="235"/>
      <c r="K53" s="235"/>
      <c r="L53" s="235"/>
      <c r="M53" s="235"/>
      <c r="N53" s="235"/>
      <c r="O53" s="235"/>
      <c r="P53" s="235"/>
      <c r="Q53" s="235"/>
      <c r="R53" s="235"/>
      <c r="S53" s="235"/>
      <c r="T53" s="235"/>
      <c r="U53" s="235"/>
      <c r="W53" s="596"/>
      <c r="X53" s="596"/>
      <c r="Y53" s="596"/>
      <c r="Z53" s="596"/>
      <c r="AA53" s="596"/>
      <c r="AB53" s="596"/>
      <c r="AC53" s="596"/>
      <c r="AD53" s="596"/>
      <c r="AE53" s="596"/>
      <c r="AF53" s="596"/>
      <c r="AG53" s="596"/>
      <c r="AH53" s="596"/>
    </row>
    <row r="54" spans="5:34" x14ac:dyDescent="0.25">
      <c r="E54" s="594" t="s">
        <v>1333</v>
      </c>
      <c r="F54" s="657"/>
      <c r="G54" s="657"/>
      <c r="H54" s="657"/>
      <c r="J54" s="235"/>
      <c r="K54" s="235"/>
      <c r="L54" s="235"/>
      <c r="M54" s="235"/>
      <c r="N54" s="235"/>
      <c r="O54" s="235"/>
      <c r="P54" s="235"/>
      <c r="Q54" s="235"/>
      <c r="R54" s="235"/>
      <c r="S54" s="235"/>
      <c r="T54" s="235"/>
      <c r="U54" s="235"/>
      <c r="W54" s="596"/>
      <c r="X54" s="596"/>
      <c r="Y54" s="596"/>
      <c r="Z54" s="596"/>
      <c r="AA54" s="596"/>
      <c r="AB54" s="596"/>
      <c r="AC54" s="596"/>
      <c r="AD54" s="596"/>
      <c r="AE54" s="596"/>
      <c r="AF54" s="596"/>
      <c r="AG54" s="596"/>
      <c r="AH54" s="596"/>
    </row>
    <row r="55" spans="5:34" x14ac:dyDescent="0.25">
      <c r="E55" s="594" t="s">
        <v>1333</v>
      </c>
      <c r="F55" s="657"/>
      <c r="G55" s="657"/>
      <c r="H55" s="657"/>
      <c r="J55" s="235"/>
      <c r="K55" s="235"/>
      <c r="L55" s="235"/>
      <c r="M55" s="235"/>
      <c r="N55" s="235"/>
      <c r="O55" s="235"/>
      <c r="P55" s="235"/>
      <c r="Q55" s="235"/>
      <c r="R55" s="235"/>
      <c r="S55" s="235"/>
      <c r="T55" s="235"/>
      <c r="U55" s="235"/>
      <c r="W55" s="596"/>
      <c r="X55" s="596"/>
      <c r="Y55" s="596"/>
      <c r="Z55" s="596"/>
      <c r="AA55" s="596"/>
      <c r="AB55" s="596"/>
      <c r="AC55" s="596"/>
      <c r="AD55" s="596"/>
      <c r="AE55" s="596"/>
      <c r="AF55" s="596"/>
      <c r="AG55" s="596"/>
      <c r="AH55" s="596"/>
    </row>
    <row r="56" spans="5:34" x14ac:dyDescent="0.25">
      <c r="E56" s="594" t="s">
        <v>1333</v>
      </c>
      <c r="F56" s="657"/>
      <c r="G56" s="657"/>
      <c r="H56" s="657"/>
      <c r="J56" s="235"/>
      <c r="K56" s="235"/>
      <c r="L56" s="235"/>
      <c r="M56" s="235"/>
      <c r="N56" s="235"/>
      <c r="O56" s="235"/>
      <c r="P56" s="235"/>
      <c r="Q56" s="235"/>
      <c r="R56" s="235"/>
      <c r="S56" s="235"/>
      <c r="T56" s="235"/>
      <c r="U56" s="235"/>
      <c r="W56" s="596"/>
      <c r="X56" s="596"/>
      <c r="Y56" s="596"/>
      <c r="Z56" s="596"/>
      <c r="AA56" s="596"/>
      <c r="AB56" s="596"/>
      <c r="AC56" s="596"/>
      <c r="AD56" s="596"/>
      <c r="AE56" s="596"/>
      <c r="AF56" s="596"/>
      <c r="AG56" s="596"/>
      <c r="AH56" s="596"/>
    </row>
    <row r="57" spans="5:34" x14ac:dyDescent="0.25">
      <c r="E57" s="594" t="s">
        <v>1333</v>
      </c>
      <c r="F57" s="657"/>
      <c r="G57" s="657"/>
      <c r="H57" s="657"/>
      <c r="J57" s="235"/>
      <c r="K57" s="235"/>
      <c r="L57" s="235"/>
      <c r="M57" s="235"/>
      <c r="N57" s="235"/>
      <c r="O57" s="235"/>
      <c r="P57" s="235"/>
      <c r="Q57" s="235"/>
      <c r="R57" s="235"/>
      <c r="S57" s="235"/>
      <c r="T57" s="235"/>
      <c r="U57" s="235"/>
      <c r="W57" s="596"/>
      <c r="X57" s="596"/>
      <c r="Y57" s="596"/>
      <c r="Z57" s="596"/>
      <c r="AA57" s="596"/>
      <c r="AB57" s="596"/>
      <c r="AC57" s="596"/>
      <c r="AD57" s="596"/>
      <c r="AE57" s="596"/>
      <c r="AF57" s="596"/>
      <c r="AG57" s="596"/>
      <c r="AH57" s="596"/>
    </row>
    <row r="58" spans="5:34" x14ac:dyDescent="0.25">
      <c r="E58" s="594" t="s">
        <v>1333</v>
      </c>
      <c r="F58" s="657"/>
      <c r="G58" s="657"/>
      <c r="H58" s="657"/>
      <c r="J58" s="235"/>
      <c r="K58" s="235"/>
      <c r="L58" s="235"/>
      <c r="M58" s="235"/>
      <c r="N58" s="235"/>
      <c r="O58" s="235"/>
      <c r="P58" s="235"/>
      <c r="Q58" s="235"/>
      <c r="R58" s="235"/>
      <c r="S58" s="235"/>
      <c r="T58" s="235"/>
      <c r="U58" s="235"/>
      <c r="W58" s="596"/>
      <c r="X58" s="596"/>
      <c r="Y58" s="596"/>
      <c r="Z58" s="596"/>
      <c r="AA58" s="596"/>
      <c r="AB58" s="596"/>
      <c r="AC58" s="596"/>
      <c r="AD58" s="596"/>
      <c r="AE58" s="596"/>
      <c r="AF58" s="596"/>
      <c r="AG58" s="596"/>
      <c r="AH58" s="596"/>
    </row>
    <row r="59" spans="5:34" x14ac:dyDescent="0.25">
      <c r="E59" s="594" t="s">
        <v>1333</v>
      </c>
      <c r="F59" s="657"/>
      <c r="G59" s="657"/>
      <c r="H59" s="657"/>
      <c r="J59" s="235"/>
      <c r="K59" s="235"/>
      <c r="L59" s="235"/>
      <c r="M59" s="235"/>
      <c r="N59" s="235"/>
      <c r="O59" s="235"/>
      <c r="P59" s="235"/>
      <c r="Q59" s="235"/>
      <c r="R59" s="235"/>
      <c r="S59" s="235"/>
      <c r="T59" s="235"/>
      <c r="U59" s="235"/>
      <c r="W59" s="596"/>
      <c r="X59" s="596"/>
      <c r="Y59" s="596"/>
      <c r="Z59" s="596"/>
      <c r="AA59" s="596"/>
      <c r="AB59" s="596"/>
      <c r="AC59" s="596"/>
      <c r="AD59" s="596"/>
      <c r="AE59" s="596"/>
      <c r="AF59" s="596"/>
      <c r="AG59" s="596"/>
      <c r="AH59" s="596"/>
    </row>
    <row r="60" spans="5:34" x14ac:dyDescent="0.25">
      <c r="E60" s="594" t="s">
        <v>1333</v>
      </c>
      <c r="F60" s="657"/>
      <c r="G60" s="657"/>
      <c r="H60" s="657"/>
      <c r="J60" s="235"/>
      <c r="K60" s="235"/>
      <c r="L60" s="235"/>
      <c r="M60" s="235"/>
      <c r="N60" s="235"/>
      <c r="O60" s="235"/>
      <c r="P60" s="235"/>
      <c r="Q60" s="235"/>
      <c r="R60" s="235"/>
      <c r="S60" s="235"/>
      <c r="T60" s="235"/>
      <c r="U60" s="235"/>
      <c r="W60" s="596"/>
      <c r="X60" s="596"/>
      <c r="Y60" s="596"/>
      <c r="Z60" s="596"/>
      <c r="AA60" s="596"/>
      <c r="AB60" s="596"/>
      <c r="AC60" s="596"/>
      <c r="AD60" s="596"/>
      <c r="AE60" s="596"/>
      <c r="AF60" s="596"/>
      <c r="AG60" s="596"/>
      <c r="AH60" s="596"/>
    </row>
    <row r="61" spans="5:34" x14ac:dyDescent="0.25">
      <c r="E61" s="594" t="s">
        <v>1333</v>
      </c>
      <c r="F61" s="657"/>
      <c r="G61" s="657"/>
      <c r="H61" s="657"/>
      <c r="J61" s="235"/>
      <c r="K61" s="235"/>
      <c r="L61" s="235"/>
      <c r="M61" s="235"/>
      <c r="N61" s="235"/>
      <c r="O61" s="235"/>
      <c r="P61" s="235"/>
      <c r="Q61" s="235"/>
      <c r="R61" s="235"/>
      <c r="S61" s="235"/>
      <c r="T61" s="235"/>
      <c r="U61" s="235"/>
      <c r="W61" s="596"/>
      <c r="X61" s="596"/>
      <c r="Y61" s="596"/>
      <c r="Z61" s="596"/>
      <c r="AA61" s="596"/>
      <c r="AB61" s="596"/>
      <c r="AC61" s="596"/>
      <c r="AD61" s="596"/>
      <c r="AE61" s="596"/>
      <c r="AF61" s="596"/>
      <c r="AG61" s="596"/>
      <c r="AH61" s="596"/>
    </row>
    <row r="62" spans="5:34" x14ac:dyDescent="0.25">
      <c r="E62" s="594" t="s">
        <v>1333</v>
      </c>
      <c r="F62" s="657"/>
      <c r="G62" s="657"/>
      <c r="H62" s="657"/>
      <c r="J62" s="235"/>
      <c r="K62" s="235"/>
      <c r="L62" s="235"/>
      <c r="M62" s="235"/>
      <c r="N62" s="235"/>
      <c r="O62" s="235"/>
      <c r="P62" s="235"/>
      <c r="Q62" s="235"/>
      <c r="R62" s="235"/>
      <c r="S62" s="235"/>
      <c r="T62" s="235"/>
      <c r="U62" s="235"/>
      <c r="W62" s="596"/>
      <c r="X62" s="596"/>
      <c r="Y62" s="596"/>
      <c r="Z62" s="596"/>
      <c r="AA62" s="596"/>
      <c r="AB62" s="596"/>
      <c r="AC62" s="596"/>
      <c r="AD62" s="596"/>
      <c r="AE62" s="596"/>
      <c r="AF62" s="596"/>
      <c r="AG62" s="596"/>
      <c r="AH62" s="596"/>
    </row>
    <row r="63" spans="5:34" x14ac:dyDescent="0.25">
      <c r="E63" s="594" t="s">
        <v>1333</v>
      </c>
      <c r="F63" s="657"/>
      <c r="G63" s="657"/>
      <c r="H63" s="657"/>
      <c r="J63" s="235"/>
      <c r="K63" s="235"/>
      <c r="L63" s="235"/>
      <c r="M63" s="235"/>
      <c r="N63" s="235"/>
      <c r="O63" s="235"/>
      <c r="P63" s="235"/>
      <c r="Q63" s="235"/>
      <c r="R63" s="235"/>
      <c r="S63" s="235"/>
      <c r="T63" s="235"/>
      <c r="U63" s="235"/>
      <c r="W63" s="596"/>
      <c r="X63" s="596"/>
      <c r="Y63" s="596"/>
      <c r="Z63" s="596"/>
      <c r="AA63" s="596"/>
      <c r="AB63" s="596"/>
      <c r="AC63" s="596"/>
      <c r="AD63" s="596"/>
      <c r="AE63" s="596"/>
      <c r="AF63" s="596"/>
      <c r="AG63" s="596"/>
      <c r="AH63" s="596"/>
    </row>
    <row r="64" spans="5:34" x14ac:dyDescent="0.25">
      <c r="E64" s="594" t="s">
        <v>1333</v>
      </c>
      <c r="F64" s="657"/>
      <c r="G64" s="657"/>
      <c r="H64" s="657"/>
      <c r="J64" s="235"/>
      <c r="K64" s="235"/>
      <c r="L64" s="235"/>
      <c r="M64" s="235"/>
      <c r="N64" s="235"/>
      <c r="O64" s="235"/>
      <c r="P64" s="235"/>
      <c r="Q64" s="235"/>
      <c r="R64" s="235"/>
      <c r="S64" s="235"/>
      <c r="T64" s="235"/>
      <c r="U64" s="235"/>
      <c r="W64" s="596"/>
      <c r="X64" s="596"/>
      <c r="Y64" s="596"/>
      <c r="Z64" s="596"/>
      <c r="AA64" s="596"/>
      <c r="AB64" s="596"/>
      <c r="AC64" s="596"/>
      <c r="AD64" s="596"/>
      <c r="AE64" s="596"/>
      <c r="AF64" s="596"/>
      <c r="AG64" s="596"/>
      <c r="AH64" s="596"/>
    </row>
    <row r="65" spans="5:34" x14ac:dyDescent="0.25">
      <c r="E65" s="594" t="s">
        <v>1333</v>
      </c>
      <c r="F65" s="657"/>
      <c r="G65" s="657"/>
      <c r="H65" s="657"/>
      <c r="J65" s="235"/>
      <c r="K65" s="235"/>
      <c r="L65" s="235"/>
      <c r="M65" s="235"/>
      <c r="N65" s="235"/>
      <c r="O65" s="235"/>
      <c r="P65" s="235"/>
      <c r="Q65" s="235"/>
      <c r="R65" s="235"/>
      <c r="S65" s="235"/>
      <c r="T65" s="235"/>
      <c r="U65" s="235"/>
      <c r="W65" s="596"/>
      <c r="X65" s="596"/>
      <c r="Y65" s="596"/>
      <c r="Z65" s="596"/>
      <c r="AA65" s="596"/>
      <c r="AB65" s="596"/>
      <c r="AC65" s="596"/>
      <c r="AD65" s="596"/>
      <c r="AE65" s="596"/>
      <c r="AF65" s="596"/>
      <c r="AG65" s="596"/>
      <c r="AH65" s="596"/>
    </row>
    <row r="66" spans="5:34" x14ac:dyDescent="0.25">
      <c r="E66" s="594" t="s">
        <v>1333</v>
      </c>
      <c r="F66" s="657"/>
      <c r="G66" s="657"/>
      <c r="H66" s="657"/>
      <c r="J66" s="235"/>
      <c r="K66" s="235"/>
      <c r="L66" s="235"/>
      <c r="M66" s="235"/>
      <c r="N66" s="235"/>
      <c r="O66" s="235"/>
      <c r="P66" s="235"/>
      <c r="Q66" s="235"/>
      <c r="R66" s="235"/>
      <c r="S66" s="235"/>
      <c r="T66" s="235"/>
      <c r="U66" s="235"/>
      <c r="W66" s="596"/>
      <c r="X66" s="596"/>
      <c r="Y66" s="596"/>
      <c r="Z66" s="596"/>
      <c r="AA66" s="596"/>
      <c r="AB66" s="596"/>
      <c r="AC66" s="596"/>
      <c r="AD66" s="596"/>
      <c r="AE66" s="596"/>
      <c r="AF66" s="596"/>
      <c r="AG66" s="596"/>
      <c r="AH66" s="596"/>
    </row>
    <row r="67" spans="5:34" x14ac:dyDescent="0.25">
      <c r="E67" s="594" t="s">
        <v>1333</v>
      </c>
      <c r="F67" s="657"/>
      <c r="G67" s="657"/>
      <c r="H67" s="657"/>
      <c r="J67" s="235"/>
      <c r="K67" s="235"/>
      <c r="L67" s="235"/>
      <c r="M67" s="235"/>
      <c r="N67" s="235"/>
      <c r="O67" s="235"/>
      <c r="P67" s="235"/>
      <c r="Q67" s="235"/>
      <c r="R67" s="235"/>
      <c r="S67" s="235"/>
      <c r="T67" s="235"/>
      <c r="U67" s="235"/>
      <c r="W67" s="596"/>
      <c r="X67" s="596"/>
      <c r="Y67" s="596"/>
      <c r="Z67" s="596"/>
      <c r="AA67" s="596"/>
      <c r="AB67" s="596"/>
      <c r="AC67" s="596"/>
      <c r="AD67" s="596"/>
      <c r="AE67" s="596"/>
      <c r="AF67" s="596"/>
      <c r="AG67" s="596"/>
      <c r="AH67" s="596"/>
    </row>
    <row r="68" spans="5:34" x14ac:dyDescent="0.25">
      <c r="E68" s="594" t="s">
        <v>1333</v>
      </c>
      <c r="F68" s="657"/>
      <c r="G68" s="657"/>
      <c r="H68" s="657"/>
      <c r="J68" s="235"/>
      <c r="K68" s="235"/>
      <c r="L68" s="235"/>
      <c r="M68" s="235"/>
      <c r="N68" s="235"/>
      <c r="O68" s="235"/>
      <c r="P68" s="235"/>
      <c r="Q68" s="235"/>
      <c r="R68" s="235"/>
      <c r="S68" s="235"/>
      <c r="T68" s="235"/>
      <c r="U68" s="235"/>
      <c r="W68" s="596"/>
      <c r="X68" s="596"/>
      <c r="Y68" s="596"/>
      <c r="Z68" s="596"/>
      <c r="AA68" s="596"/>
      <c r="AB68" s="596"/>
      <c r="AC68" s="596"/>
      <c r="AD68" s="596"/>
      <c r="AE68" s="596"/>
      <c r="AF68" s="596"/>
      <c r="AG68" s="596"/>
      <c r="AH68" s="596"/>
    </row>
    <row r="69" spans="5:34" x14ac:dyDescent="0.25">
      <c r="E69" s="594" t="s">
        <v>1333</v>
      </c>
      <c r="F69" s="657"/>
      <c r="G69" s="657"/>
      <c r="H69" s="657"/>
      <c r="J69" s="235"/>
      <c r="K69" s="235"/>
      <c r="L69" s="235"/>
      <c r="M69" s="235"/>
      <c r="N69" s="235"/>
      <c r="O69" s="235"/>
      <c r="P69" s="235"/>
      <c r="Q69" s="235"/>
      <c r="R69" s="235"/>
      <c r="S69" s="235"/>
      <c r="T69" s="235"/>
      <c r="U69" s="235"/>
      <c r="W69" s="596"/>
      <c r="X69" s="596"/>
      <c r="Y69" s="596"/>
      <c r="Z69" s="596"/>
      <c r="AA69" s="596"/>
      <c r="AB69" s="596"/>
      <c r="AC69" s="596"/>
      <c r="AD69" s="596"/>
      <c r="AE69" s="596"/>
      <c r="AF69" s="596"/>
      <c r="AG69" s="596"/>
      <c r="AH69" s="596"/>
    </row>
    <row r="70" spans="5:34" x14ac:dyDescent="0.25">
      <c r="E70" s="594" t="s">
        <v>1333</v>
      </c>
      <c r="F70" s="657"/>
      <c r="G70" s="657"/>
      <c r="H70" s="657"/>
      <c r="J70" s="235"/>
      <c r="K70" s="235"/>
      <c r="L70" s="235"/>
      <c r="M70" s="235"/>
      <c r="N70" s="235"/>
      <c r="O70" s="235"/>
      <c r="P70" s="235"/>
      <c r="Q70" s="235"/>
      <c r="R70" s="235"/>
      <c r="S70" s="235"/>
      <c r="T70" s="235"/>
      <c r="U70" s="235"/>
      <c r="W70" s="596"/>
      <c r="X70" s="596"/>
      <c r="Y70" s="596"/>
      <c r="Z70" s="596"/>
      <c r="AA70" s="596"/>
      <c r="AB70" s="596"/>
      <c r="AC70" s="596"/>
      <c r="AD70" s="596"/>
      <c r="AE70" s="596"/>
      <c r="AF70" s="596"/>
      <c r="AG70" s="596"/>
      <c r="AH70" s="596"/>
    </row>
    <row r="71" spans="5:34" x14ac:dyDescent="0.25">
      <c r="E71" s="594" t="s">
        <v>1333</v>
      </c>
      <c r="F71" s="657"/>
      <c r="G71" s="657"/>
      <c r="H71" s="657"/>
      <c r="J71" s="235"/>
      <c r="K71" s="235"/>
      <c r="L71" s="235"/>
      <c r="M71" s="235"/>
      <c r="N71" s="235"/>
      <c r="O71" s="235"/>
      <c r="P71" s="235"/>
      <c r="Q71" s="235"/>
      <c r="R71" s="235"/>
      <c r="S71" s="235"/>
      <c r="T71" s="235"/>
      <c r="U71" s="235"/>
      <c r="W71" s="596"/>
      <c r="X71" s="596"/>
      <c r="Y71" s="596"/>
      <c r="Z71" s="596"/>
      <c r="AA71" s="596"/>
      <c r="AB71" s="596"/>
      <c r="AC71" s="596"/>
      <c r="AD71" s="596"/>
      <c r="AE71" s="596"/>
      <c r="AF71" s="596"/>
      <c r="AG71" s="596"/>
      <c r="AH71" s="596"/>
    </row>
    <row r="72" spans="5:34" x14ac:dyDescent="0.25">
      <c r="E72" s="594" t="s">
        <v>1333</v>
      </c>
      <c r="F72" s="657"/>
      <c r="G72" s="657"/>
      <c r="H72" s="657"/>
      <c r="J72" s="235"/>
      <c r="K72" s="235"/>
      <c r="L72" s="235"/>
      <c r="M72" s="235"/>
      <c r="N72" s="235"/>
      <c r="O72" s="235"/>
      <c r="P72" s="235"/>
      <c r="Q72" s="235"/>
      <c r="R72" s="235"/>
      <c r="S72" s="235"/>
      <c r="T72" s="235"/>
      <c r="U72" s="235"/>
      <c r="W72" s="596"/>
      <c r="X72" s="596"/>
      <c r="Y72" s="596"/>
      <c r="Z72" s="596"/>
      <c r="AA72" s="596"/>
      <c r="AB72" s="596"/>
      <c r="AC72" s="596"/>
      <c r="AD72" s="596"/>
      <c r="AE72" s="596"/>
      <c r="AF72" s="596"/>
      <c r="AG72" s="596"/>
      <c r="AH72" s="596"/>
    </row>
    <row r="73" spans="5:34" x14ac:dyDescent="0.25">
      <c r="E73" s="594" t="s">
        <v>1333</v>
      </c>
      <c r="F73" s="657"/>
      <c r="G73" s="657"/>
      <c r="H73" s="657"/>
    </row>
    <row r="74" spans="5:34" x14ac:dyDescent="0.25">
      <c r="E74" s="594" t="s">
        <v>1333</v>
      </c>
      <c r="F74" s="657"/>
      <c r="G74" s="657"/>
      <c r="H74" s="657"/>
      <c r="J74" s="236" t="s">
        <v>164</v>
      </c>
      <c r="K74" s="237"/>
      <c r="L74" s="237"/>
      <c r="M74" s="237"/>
      <c r="N74" s="237"/>
      <c r="O74" s="237"/>
      <c r="P74" s="237"/>
      <c r="Q74" s="237"/>
      <c r="R74" s="237"/>
      <c r="S74" s="237"/>
      <c r="T74" s="237"/>
      <c r="U74" s="238"/>
      <c r="W74" s="591" t="s">
        <v>165</v>
      </c>
      <c r="X74" s="592"/>
      <c r="Y74" s="592"/>
      <c r="Z74" s="592"/>
      <c r="AA74" s="592"/>
      <c r="AB74" s="592"/>
      <c r="AC74" s="592"/>
      <c r="AD74" s="592"/>
      <c r="AE74" s="592"/>
      <c r="AF74" s="592"/>
      <c r="AG74" s="592"/>
      <c r="AH74" s="593"/>
    </row>
    <row r="75" spans="5:34" x14ac:dyDescent="0.25">
      <c r="E75" s="594" t="s">
        <v>1333</v>
      </c>
      <c r="F75" s="657"/>
      <c r="G75" s="657"/>
      <c r="H75" s="657"/>
      <c r="J75" s="234"/>
      <c r="K75" s="234"/>
      <c r="L75" s="234"/>
      <c r="M75" s="234"/>
      <c r="N75" s="234"/>
      <c r="O75" s="234"/>
      <c r="P75" s="234"/>
      <c r="Q75" s="234"/>
      <c r="R75" s="234"/>
      <c r="S75" s="234"/>
      <c r="T75" s="234"/>
      <c r="U75" s="234"/>
      <c r="W75" s="595"/>
      <c r="X75" s="595"/>
      <c r="Y75" s="595"/>
      <c r="Z75" s="595"/>
      <c r="AA75" s="595"/>
      <c r="AB75" s="595"/>
      <c r="AC75" s="595"/>
      <c r="AD75" s="595"/>
      <c r="AE75" s="595"/>
      <c r="AF75" s="595"/>
      <c r="AG75" s="595"/>
      <c r="AH75" s="595"/>
    </row>
    <row r="76" spans="5:34" x14ac:dyDescent="0.25">
      <c r="E76" s="594" t="s">
        <v>1333</v>
      </c>
      <c r="F76" s="657"/>
      <c r="G76" s="657"/>
      <c r="H76" s="657"/>
      <c r="J76" s="235"/>
      <c r="K76" s="235"/>
      <c r="L76" s="235"/>
      <c r="M76" s="235"/>
      <c r="N76" s="235"/>
      <c r="O76" s="235"/>
      <c r="P76" s="235"/>
      <c r="Q76" s="235"/>
      <c r="R76" s="235"/>
      <c r="S76" s="235"/>
      <c r="T76" s="235"/>
      <c r="U76" s="235"/>
      <c r="W76" s="596"/>
      <c r="X76" s="596"/>
      <c r="Y76" s="596"/>
      <c r="Z76" s="596"/>
      <c r="AA76" s="596"/>
      <c r="AB76" s="596"/>
      <c r="AC76" s="596"/>
      <c r="AD76" s="596"/>
      <c r="AE76" s="596"/>
      <c r="AF76" s="596"/>
      <c r="AG76" s="596"/>
      <c r="AH76" s="596"/>
    </row>
    <row r="77" spans="5:34" x14ac:dyDescent="0.25">
      <c r="E77" s="594" t="s">
        <v>1333</v>
      </c>
      <c r="F77" s="657"/>
      <c r="G77" s="657"/>
      <c r="H77" s="657"/>
      <c r="J77" s="235"/>
      <c r="K77" s="235"/>
      <c r="L77" s="235"/>
      <c r="M77" s="235"/>
      <c r="N77" s="235"/>
      <c r="O77" s="235"/>
      <c r="P77" s="235"/>
      <c r="Q77" s="235"/>
      <c r="R77" s="235"/>
      <c r="S77" s="235"/>
      <c r="T77" s="235"/>
      <c r="U77" s="235"/>
      <c r="W77" s="596"/>
      <c r="X77" s="596"/>
      <c r="Y77" s="596"/>
      <c r="Z77" s="596"/>
      <c r="AA77" s="596"/>
      <c r="AB77" s="596"/>
      <c r="AC77" s="596"/>
      <c r="AD77" s="596"/>
      <c r="AE77" s="596"/>
      <c r="AF77" s="596"/>
      <c r="AG77" s="596"/>
      <c r="AH77" s="596"/>
    </row>
    <row r="78" spans="5:34" x14ac:dyDescent="0.25">
      <c r="E78" s="594" t="s">
        <v>1333</v>
      </c>
      <c r="F78" s="657"/>
      <c r="G78" s="657"/>
      <c r="H78" s="657"/>
      <c r="J78" s="235"/>
      <c r="K78" s="235"/>
      <c r="L78" s="235"/>
      <c r="M78" s="235"/>
      <c r="N78" s="235"/>
      <c r="O78" s="235"/>
      <c r="P78" s="235"/>
      <c r="Q78" s="235"/>
      <c r="R78" s="235"/>
      <c r="S78" s="235"/>
      <c r="T78" s="235"/>
      <c r="U78" s="235"/>
      <c r="W78" s="596"/>
      <c r="X78" s="596"/>
      <c r="Y78" s="596"/>
      <c r="Z78" s="596"/>
      <c r="AA78" s="596"/>
      <c r="AB78" s="596"/>
      <c r="AC78" s="596"/>
      <c r="AD78" s="596"/>
      <c r="AE78" s="596"/>
      <c r="AF78" s="596"/>
      <c r="AG78" s="596"/>
      <c r="AH78" s="596"/>
    </row>
    <row r="79" spans="5:34" x14ac:dyDescent="0.25">
      <c r="E79" s="594" t="s">
        <v>1333</v>
      </c>
      <c r="F79" s="657"/>
      <c r="G79" s="657"/>
      <c r="H79" s="657"/>
      <c r="J79" s="235"/>
      <c r="K79" s="235"/>
      <c r="L79" s="235"/>
      <c r="M79" s="235"/>
      <c r="N79" s="235"/>
      <c r="O79" s="235"/>
      <c r="P79" s="235"/>
      <c r="Q79" s="235"/>
      <c r="R79" s="235"/>
      <c r="S79" s="235"/>
      <c r="T79" s="235"/>
      <c r="U79" s="235"/>
      <c r="W79" s="596"/>
      <c r="X79" s="596"/>
      <c r="Y79" s="596"/>
      <c r="Z79" s="596"/>
      <c r="AA79" s="596"/>
      <c r="AB79" s="596"/>
      <c r="AC79" s="596"/>
      <c r="AD79" s="596"/>
      <c r="AE79" s="596"/>
      <c r="AF79" s="596"/>
      <c r="AG79" s="596"/>
      <c r="AH79" s="596"/>
    </row>
    <row r="80" spans="5:34" x14ac:dyDescent="0.25">
      <c r="E80" s="594" t="s">
        <v>1333</v>
      </c>
      <c r="F80" s="657"/>
      <c r="G80" s="657"/>
      <c r="H80" s="657"/>
      <c r="J80" s="235"/>
      <c r="K80" s="235"/>
      <c r="L80" s="235"/>
      <c r="M80" s="235"/>
      <c r="N80" s="235"/>
      <c r="O80" s="235"/>
      <c r="P80" s="235"/>
      <c r="Q80" s="235"/>
      <c r="R80" s="235"/>
      <c r="S80" s="235"/>
      <c r="T80" s="235"/>
      <c r="U80" s="235"/>
      <c r="W80" s="596"/>
      <c r="X80" s="596"/>
      <c r="Y80" s="596"/>
      <c r="Z80" s="596"/>
      <c r="AA80" s="596"/>
      <c r="AB80" s="596"/>
      <c r="AC80" s="596"/>
      <c r="AD80" s="596"/>
      <c r="AE80" s="596"/>
      <c r="AF80" s="596"/>
      <c r="AG80" s="596"/>
      <c r="AH80" s="596"/>
    </row>
    <row r="81" spans="5:34" x14ac:dyDescent="0.25">
      <c r="E81" s="594" t="s">
        <v>1333</v>
      </c>
      <c r="F81" s="657"/>
      <c r="G81" s="657"/>
      <c r="H81" s="657"/>
      <c r="J81" s="235"/>
      <c r="K81" s="235"/>
      <c r="L81" s="235"/>
      <c r="M81" s="235"/>
      <c r="N81" s="235"/>
      <c r="O81" s="235"/>
      <c r="P81" s="235"/>
      <c r="Q81" s="235"/>
      <c r="R81" s="235"/>
      <c r="S81" s="235"/>
      <c r="T81" s="235"/>
      <c r="U81" s="235"/>
      <c r="W81" s="596"/>
      <c r="X81" s="596"/>
      <c r="Y81" s="596"/>
      <c r="Z81" s="596"/>
      <c r="AA81" s="596"/>
      <c r="AB81" s="596"/>
      <c r="AC81" s="596"/>
      <c r="AD81" s="596"/>
      <c r="AE81" s="596"/>
      <c r="AF81" s="596"/>
      <c r="AG81" s="596"/>
      <c r="AH81" s="596"/>
    </row>
    <row r="82" spans="5:34" x14ac:dyDescent="0.25">
      <c r="E82" s="594" t="s">
        <v>1333</v>
      </c>
      <c r="F82" s="657"/>
      <c r="G82" s="657"/>
      <c r="H82" s="657"/>
      <c r="J82" s="235"/>
      <c r="K82" s="235"/>
      <c r="L82" s="235"/>
      <c r="M82" s="235"/>
      <c r="N82" s="235"/>
      <c r="O82" s="235"/>
      <c r="P82" s="235"/>
      <c r="Q82" s="235"/>
      <c r="R82" s="235"/>
      <c r="S82" s="235"/>
      <c r="T82" s="235"/>
      <c r="U82" s="235"/>
      <c r="W82" s="596"/>
      <c r="X82" s="596"/>
      <c r="Y82" s="596"/>
      <c r="Z82" s="596"/>
      <c r="AA82" s="596"/>
      <c r="AB82" s="596"/>
      <c r="AC82" s="596"/>
      <c r="AD82" s="596"/>
      <c r="AE82" s="596"/>
      <c r="AF82" s="596"/>
      <c r="AG82" s="596"/>
      <c r="AH82" s="596"/>
    </row>
    <row r="83" spans="5:34" x14ac:dyDescent="0.25">
      <c r="E83" s="594" t="s">
        <v>1333</v>
      </c>
      <c r="F83" s="657"/>
      <c r="G83" s="657"/>
      <c r="H83" s="657"/>
      <c r="J83" s="235"/>
      <c r="K83" s="235"/>
      <c r="L83" s="235"/>
      <c r="M83" s="235"/>
      <c r="N83" s="235"/>
      <c r="O83" s="235"/>
      <c r="P83" s="235"/>
      <c r="Q83" s="235"/>
      <c r="R83" s="235"/>
      <c r="S83" s="235"/>
      <c r="T83" s="235"/>
      <c r="U83" s="235"/>
      <c r="W83" s="596"/>
      <c r="X83" s="596"/>
      <c r="Y83" s="596"/>
      <c r="Z83" s="596"/>
      <c r="AA83" s="596"/>
      <c r="AB83" s="596"/>
      <c r="AC83" s="596"/>
      <c r="AD83" s="596"/>
      <c r="AE83" s="596"/>
      <c r="AF83" s="596"/>
      <c r="AG83" s="596"/>
      <c r="AH83" s="596"/>
    </row>
    <row r="84" spans="5:34" x14ac:dyDescent="0.25">
      <c r="E84" s="594" t="s">
        <v>1333</v>
      </c>
      <c r="F84" s="657"/>
      <c r="G84" s="657"/>
      <c r="H84" s="657"/>
      <c r="J84" s="235"/>
      <c r="K84" s="235"/>
      <c r="L84" s="235"/>
      <c r="M84" s="235"/>
      <c r="N84" s="235"/>
      <c r="O84" s="235"/>
      <c r="P84" s="235"/>
      <c r="Q84" s="235"/>
      <c r="R84" s="235"/>
      <c r="S84" s="235"/>
      <c r="T84" s="235"/>
      <c r="U84" s="235"/>
      <c r="W84" s="596"/>
      <c r="X84" s="596"/>
      <c r="Y84" s="596"/>
      <c r="Z84" s="596"/>
      <c r="AA84" s="596"/>
      <c r="AB84" s="596"/>
      <c r="AC84" s="596"/>
      <c r="AD84" s="596"/>
      <c r="AE84" s="596"/>
      <c r="AF84" s="596"/>
      <c r="AG84" s="596"/>
      <c r="AH84" s="596"/>
    </row>
    <row r="85" spans="5:34" x14ac:dyDescent="0.25">
      <c r="E85" s="594" t="s">
        <v>1333</v>
      </c>
      <c r="F85" s="657"/>
      <c r="G85" s="657"/>
      <c r="H85" s="657"/>
      <c r="J85" s="235"/>
      <c r="K85" s="235"/>
      <c r="L85" s="235"/>
      <c r="M85" s="235"/>
      <c r="N85" s="235"/>
      <c r="O85" s="235"/>
      <c r="P85" s="235"/>
      <c r="Q85" s="235"/>
      <c r="R85" s="235"/>
      <c r="S85" s="235"/>
      <c r="T85" s="235"/>
      <c r="U85" s="235"/>
      <c r="W85" s="596"/>
      <c r="X85" s="596"/>
      <c r="Y85" s="596"/>
      <c r="Z85" s="596"/>
      <c r="AA85" s="596"/>
      <c r="AB85" s="596"/>
      <c r="AC85" s="596"/>
      <c r="AD85" s="596"/>
      <c r="AE85" s="596"/>
      <c r="AF85" s="596"/>
      <c r="AG85" s="596"/>
      <c r="AH85" s="596"/>
    </row>
    <row r="86" spans="5:34" x14ac:dyDescent="0.25">
      <c r="E86" s="594" t="s">
        <v>1333</v>
      </c>
      <c r="F86" s="657"/>
      <c r="G86" s="657"/>
      <c r="H86" s="657"/>
      <c r="J86" s="235"/>
      <c r="K86" s="235"/>
      <c r="L86" s="235"/>
      <c r="M86" s="235"/>
      <c r="N86" s="235"/>
      <c r="O86" s="235"/>
      <c r="P86" s="235"/>
      <c r="Q86" s="235"/>
      <c r="R86" s="235"/>
      <c r="S86" s="235"/>
      <c r="T86" s="235"/>
      <c r="U86" s="235"/>
      <c r="W86" s="596"/>
      <c r="X86" s="596"/>
      <c r="Y86" s="596"/>
      <c r="Z86" s="596"/>
      <c r="AA86" s="596"/>
      <c r="AB86" s="596"/>
      <c r="AC86" s="596"/>
      <c r="AD86" s="596"/>
      <c r="AE86" s="596"/>
      <c r="AF86" s="596"/>
      <c r="AG86" s="596"/>
      <c r="AH86" s="596"/>
    </row>
    <row r="87" spans="5:34" x14ac:dyDescent="0.25">
      <c r="E87" s="594" t="s">
        <v>1333</v>
      </c>
      <c r="F87" s="657"/>
      <c r="G87" s="657"/>
      <c r="H87" s="657"/>
      <c r="J87" s="235"/>
      <c r="K87" s="235"/>
      <c r="L87" s="235"/>
      <c r="M87" s="235"/>
      <c r="N87" s="235"/>
      <c r="O87" s="235"/>
      <c r="P87" s="235"/>
      <c r="Q87" s="235"/>
      <c r="R87" s="235"/>
      <c r="S87" s="235"/>
      <c r="T87" s="235"/>
      <c r="U87" s="235"/>
      <c r="W87" s="596"/>
      <c r="X87" s="596"/>
      <c r="Y87" s="596"/>
      <c r="Z87" s="596"/>
      <c r="AA87" s="596"/>
      <c r="AB87" s="596"/>
      <c r="AC87" s="596"/>
      <c r="AD87" s="596"/>
      <c r="AE87" s="596"/>
      <c r="AF87" s="596"/>
      <c r="AG87" s="596"/>
      <c r="AH87" s="596"/>
    </row>
    <row r="88" spans="5:34" x14ac:dyDescent="0.25">
      <c r="E88" s="594" t="s">
        <v>1333</v>
      </c>
      <c r="F88" s="657"/>
      <c r="G88" s="657"/>
      <c r="H88" s="657"/>
      <c r="J88" s="235"/>
      <c r="K88" s="235"/>
      <c r="L88" s="235"/>
      <c r="M88" s="235"/>
      <c r="N88" s="235"/>
      <c r="O88" s="235"/>
      <c r="P88" s="235"/>
      <c r="Q88" s="235"/>
      <c r="R88" s="235"/>
      <c r="S88" s="235"/>
      <c r="T88" s="235"/>
      <c r="U88" s="235"/>
      <c r="W88" s="596"/>
      <c r="X88" s="596"/>
      <c r="Y88" s="596"/>
      <c r="Z88" s="596"/>
      <c r="AA88" s="596"/>
      <c r="AB88" s="596"/>
      <c r="AC88" s="596"/>
      <c r="AD88" s="596"/>
      <c r="AE88" s="596"/>
      <c r="AF88" s="596"/>
      <c r="AG88" s="596"/>
      <c r="AH88" s="596"/>
    </row>
    <row r="89" spans="5:34" x14ac:dyDescent="0.25">
      <c r="E89" s="594" t="s">
        <v>1333</v>
      </c>
      <c r="F89" s="657"/>
      <c r="G89" s="657"/>
      <c r="H89" s="657"/>
      <c r="J89" s="235"/>
      <c r="K89" s="235"/>
      <c r="L89" s="235"/>
      <c r="M89" s="235"/>
      <c r="N89" s="235"/>
      <c r="O89" s="235"/>
      <c r="P89" s="235"/>
      <c r="Q89" s="235"/>
      <c r="R89" s="235"/>
      <c r="S89" s="235"/>
      <c r="T89" s="235"/>
      <c r="U89" s="235"/>
      <c r="W89" s="596"/>
      <c r="X89" s="596"/>
      <c r="Y89" s="596"/>
      <c r="Z89" s="596"/>
      <c r="AA89" s="596"/>
      <c r="AB89" s="596"/>
      <c r="AC89" s="596"/>
      <c r="AD89" s="596"/>
      <c r="AE89" s="596"/>
      <c r="AF89" s="596"/>
      <c r="AG89" s="596"/>
      <c r="AH89" s="596"/>
    </row>
    <row r="90" spans="5:34" x14ac:dyDescent="0.25">
      <c r="E90" s="594" t="s">
        <v>1333</v>
      </c>
      <c r="F90" s="657"/>
      <c r="G90" s="657"/>
      <c r="H90" s="657"/>
      <c r="J90" s="235"/>
      <c r="K90" s="235"/>
      <c r="L90" s="235"/>
      <c r="M90" s="235"/>
      <c r="N90" s="235"/>
      <c r="O90" s="235"/>
      <c r="P90" s="235"/>
      <c r="Q90" s="235"/>
      <c r="R90" s="235"/>
      <c r="S90" s="235"/>
      <c r="T90" s="235"/>
      <c r="U90" s="235"/>
      <c r="W90" s="596"/>
      <c r="X90" s="596"/>
      <c r="Y90" s="596"/>
      <c r="Z90" s="596"/>
      <c r="AA90" s="596"/>
      <c r="AB90" s="596"/>
      <c r="AC90" s="596"/>
      <c r="AD90" s="596"/>
      <c r="AE90" s="596"/>
      <c r="AF90" s="596"/>
      <c r="AG90" s="596"/>
      <c r="AH90" s="596"/>
    </row>
    <row r="91" spans="5:34" x14ac:dyDescent="0.25">
      <c r="E91" s="594" t="s">
        <v>1333</v>
      </c>
      <c r="F91" s="657"/>
      <c r="G91" s="657"/>
      <c r="H91" s="657"/>
      <c r="J91" s="235"/>
      <c r="K91" s="235"/>
      <c r="L91" s="235"/>
      <c r="M91" s="235"/>
      <c r="N91" s="235"/>
      <c r="O91" s="235"/>
      <c r="P91" s="235"/>
      <c r="Q91" s="235"/>
      <c r="R91" s="235"/>
      <c r="S91" s="235"/>
      <c r="T91" s="235"/>
      <c r="U91" s="235"/>
      <c r="W91" s="596"/>
      <c r="X91" s="596"/>
      <c r="Y91" s="596"/>
      <c r="Z91" s="596"/>
      <c r="AA91" s="596"/>
      <c r="AB91" s="596"/>
      <c r="AC91" s="596"/>
      <c r="AD91" s="596"/>
      <c r="AE91" s="596"/>
      <c r="AF91" s="596"/>
      <c r="AG91" s="596"/>
      <c r="AH91" s="596"/>
    </row>
    <row r="92" spans="5:34" x14ac:dyDescent="0.25">
      <c r="E92" s="594" t="s">
        <v>1333</v>
      </c>
      <c r="F92" s="657"/>
      <c r="G92" s="657"/>
      <c r="H92" s="657"/>
      <c r="J92" s="235"/>
      <c r="K92" s="235"/>
      <c r="L92" s="235"/>
      <c r="M92" s="235"/>
      <c r="N92" s="235"/>
      <c r="O92" s="235"/>
      <c r="P92" s="235"/>
      <c r="Q92" s="235"/>
      <c r="R92" s="235"/>
      <c r="S92" s="235"/>
      <c r="T92" s="235"/>
      <c r="U92" s="235"/>
      <c r="W92" s="596"/>
      <c r="X92" s="596"/>
      <c r="Y92" s="596"/>
      <c r="Z92" s="596"/>
      <c r="AA92" s="596"/>
      <c r="AB92" s="596"/>
      <c r="AC92" s="596"/>
      <c r="AD92" s="596"/>
      <c r="AE92" s="596"/>
      <c r="AF92" s="596"/>
      <c r="AG92" s="596"/>
      <c r="AH92" s="596"/>
    </row>
    <row r="93" spans="5:34" x14ac:dyDescent="0.25">
      <c r="E93" s="594" t="s">
        <v>1333</v>
      </c>
      <c r="F93" s="657"/>
      <c r="G93" s="657"/>
      <c r="H93" s="657"/>
      <c r="J93" s="235"/>
      <c r="K93" s="235"/>
      <c r="L93" s="235"/>
      <c r="M93" s="235"/>
      <c r="N93" s="235"/>
      <c r="O93" s="235"/>
      <c r="P93" s="235"/>
      <c r="Q93" s="235"/>
      <c r="R93" s="235"/>
      <c r="S93" s="235"/>
      <c r="T93" s="235"/>
      <c r="U93" s="235"/>
      <c r="W93" s="596"/>
      <c r="X93" s="596"/>
      <c r="Y93" s="596"/>
      <c r="Z93" s="596"/>
      <c r="AA93" s="596"/>
      <c r="AB93" s="596"/>
      <c r="AC93" s="596"/>
      <c r="AD93" s="596"/>
      <c r="AE93" s="596"/>
      <c r="AF93" s="596"/>
      <c r="AG93" s="596"/>
      <c r="AH93" s="596"/>
    </row>
    <row r="94" spans="5:34" x14ac:dyDescent="0.25">
      <c r="E94" s="594" t="s">
        <v>1333</v>
      </c>
      <c r="F94" s="657"/>
      <c r="G94" s="657"/>
      <c r="H94" s="657"/>
      <c r="J94" s="235"/>
      <c r="K94" s="235"/>
      <c r="L94" s="235"/>
      <c r="M94" s="235"/>
      <c r="N94" s="235"/>
      <c r="O94" s="235"/>
      <c r="P94" s="235"/>
      <c r="Q94" s="235"/>
      <c r="R94" s="235"/>
      <c r="S94" s="235"/>
      <c r="T94" s="235"/>
      <c r="U94" s="235"/>
      <c r="W94" s="596"/>
      <c r="X94" s="596"/>
      <c r="Y94" s="596"/>
      <c r="Z94" s="596"/>
      <c r="AA94" s="596"/>
      <c r="AB94" s="596"/>
      <c r="AC94" s="596"/>
      <c r="AD94" s="596"/>
      <c r="AE94" s="596"/>
      <c r="AF94" s="596"/>
      <c r="AG94" s="596"/>
      <c r="AH94" s="596"/>
    </row>
    <row r="95" spans="5:34" x14ac:dyDescent="0.25">
      <c r="E95" s="594" t="s">
        <v>1333</v>
      </c>
      <c r="F95" s="657"/>
      <c r="G95" s="657"/>
      <c r="H95" s="657"/>
      <c r="J95" s="235"/>
      <c r="K95" s="235"/>
      <c r="L95" s="235"/>
      <c r="M95" s="235"/>
      <c r="N95" s="235"/>
      <c r="O95" s="235"/>
      <c r="P95" s="235"/>
      <c r="Q95" s="235"/>
      <c r="R95" s="235"/>
      <c r="S95" s="235"/>
      <c r="T95" s="235"/>
      <c r="U95" s="235"/>
      <c r="W95" s="596"/>
      <c r="X95" s="596"/>
      <c r="Y95" s="596"/>
      <c r="Z95" s="596"/>
      <c r="AA95" s="596"/>
      <c r="AB95" s="596"/>
      <c r="AC95" s="596"/>
      <c r="AD95" s="596"/>
      <c r="AE95" s="596"/>
      <c r="AF95" s="596"/>
      <c r="AG95" s="596"/>
      <c r="AH95" s="596"/>
    </row>
    <row r="96" spans="5:34" x14ac:dyDescent="0.25">
      <c r="E96" s="594" t="s">
        <v>1333</v>
      </c>
      <c r="F96" s="657"/>
      <c r="G96" s="657"/>
      <c r="H96" s="657"/>
      <c r="J96" s="235"/>
      <c r="K96" s="235"/>
      <c r="L96" s="235"/>
      <c r="M96" s="235"/>
      <c r="N96" s="235"/>
      <c r="O96" s="235"/>
      <c r="P96" s="235"/>
      <c r="Q96" s="235"/>
      <c r="R96" s="235"/>
      <c r="S96" s="235"/>
      <c r="T96" s="235"/>
      <c r="U96" s="235"/>
      <c r="W96" s="596"/>
      <c r="X96" s="596"/>
      <c r="Y96" s="596"/>
      <c r="Z96" s="596"/>
      <c r="AA96" s="596"/>
      <c r="AB96" s="596"/>
      <c r="AC96" s="596"/>
      <c r="AD96" s="596"/>
      <c r="AE96" s="596"/>
      <c r="AF96" s="596"/>
      <c r="AG96" s="596"/>
      <c r="AH96" s="596"/>
    </row>
    <row r="98" spans="1:16" s="2" customFormat="1" ht="22.5" x14ac:dyDescent="0.25">
      <c r="A98" s="119" t="s">
        <v>918</v>
      </c>
      <c r="B98" s="119" t="s">
        <v>934</v>
      </c>
      <c r="C98" s="120" t="s">
        <v>917</v>
      </c>
      <c r="D98"/>
      <c r="E98"/>
      <c r="F98"/>
      <c r="G98"/>
      <c r="H98"/>
      <c r="I98"/>
      <c r="J98"/>
      <c r="K98"/>
      <c r="L98"/>
      <c r="M98"/>
      <c r="N98"/>
      <c r="O98"/>
      <c r="P98"/>
    </row>
    <row r="99" spans="1:16" s="2" customFormat="1" x14ac:dyDescent="0.25">
      <c r="A99" s="70"/>
      <c r="B99"/>
      <c r="C99"/>
      <c r="D99"/>
      <c r="E99"/>
      <c r="F99"/>
      <c r="G99"/>
      <c r="H99"/>
      <c r="I99"/>
      <c r="J99"/>
      <c r="K99"/>
      <c r="L99"/>
      <c r="M99"/>
      <c r="N99"/>
      <c r="O99"/>
      <c r="P99"/>
    </row>
    <row r="100" spans="1:16" s="2" customFormat="1" x14ac:dyDescent="0.25">
      <c r="A100" s="125" t="s">
        <v>1337</v>
      </c>
      <c r="B100" s="247"/>
      <c r="C100" s="247"/>
      <c r="D100"/>
      <c r="E100" s="229" t="s">
        <v>1259</v>
      </c>
      <c r="F100" s="229"/>
      <c r="G100" s="229"/>
      <c r="H100" s="248"/>
    </row>
    <row r="101" spans="1:16" s="2" customFormat="1" x14ac:dyDescent="0.25">
      <c r="A101" s="274"/>
      <c r="B101" s="66"/>
      <c r="C101" s="66"/>
      <c r="D101"/>
      <c r="E101"/>
      <c r="F101"/>
      <c r="G101"/>
      <c r="H101" s="95"/>
    </row>
    <row r="102" spans="1:16" s="2" customFormat="1" x14ac:dyDescent="0.25">
      <c r="A102" s="125" t="s">
        <v>1337</v>
      </c>
      <c r="B102" s="247"/>
      <c r="C102" s="247"/>
      <c r="D102"/>
      <c r="E102" s="249" t="s">
        <v>1260</v>
      </c>
      <c r="F102" s="249"/>
      <c r="G102" s="249"/>
      <c r="H102" s="249"/>
    </row>
    <row r="103" spans="1:16" s="2" customFormat="1" x14ac:dyDescent="0.25">
      <c r="A103" s="125" t="s">
        <v>1337</v>
      </c>
      <c r="B103" s="247"/>
      <c r="C103" s="247"/>
      <c r="D103"/>
      <c r="E103" s="290" t="s">
        <v>643</v>
      </c>
      <c r="F103" s="250" t="s">
        <v>607</v>
      </c>
      <c r="G103" s="290" t="s">
        <v>608</v>
      </c>
      <c r="H103" s="112" t="s">
        <v>609</v>
      </c>
    </row>
    <row r="104" spans="1:16" s="2" customFormat="1" x14ac:dyDescent="0.25">
      <c r="A104" s="125" t="s">
        <v>1622</v>
      </c>
      <c r="B104" s="247" t="s">
        <v>1564</v>
      </c>
      <c r="C104" s="323" t="s">
        <v>1565</v>
      </c>
      <c r="D104"/>
      <c r="E104" s="327" t="s">
        <v>1640</v>
      </c>
      <c r="F104" s="111" t="s">
        <v>1328</v>
      </c>
      <c r="G104" s="327" t="s">
        <v>1639</v>
      </c>
      <c r="H104" s="232"/>
    </row>
    <row r="105" spans="1:16" s="2" customFormat="1" x14ac:dyDescent="0.25">
      <c r="A105" s="125" t="s">
        <v>1622</v>
      </c>
      <c r="B105" s="247" t="s">
        <v>1564</v>
      </c>
      <c r="C105" s="323" t="s">
        <v>1565</v>
      </c>
      <c r="D105"/>
      <c r="E105" s="327" t="s">
        <v>1641</v>
      </c>
      <c r="F105" s="111" t="s">
        <v>1220</v>
      </c>
      <c r="G105" s="54" t="s">
        <v>1221</v>
      </c>
      <c r="H105" s="232"/>
    </row>
    <row r="106" spans="1:16" s="2" customFormat="1" ht="30" x14ac:dyDescent="0.25">
      <c r="A106" s="125" t="s">
        <v>1622</v>
      </c>
      <c r="B106" s="247" t="s">
        <v>1564</v>
      </c>
      <c r="C106" s="323" t="s">
        <v>1514</v>
      </c>
      <c r="D106"/>
      <c r="E106" s="54" t="s">
        <v>610</v>
      </c>
      <c r="F106" s="111" t="s">
        <v>624</v>
      </c>
      <c r="G106" s="54" t="s">
        <v>1642</v>
      </c>
      <c r="H106" s="232"/>
    </row>
    <row r="107" spans="1:16" s="2" customFormat="1" ht="22.5" x14ac:dyDescent="0.25">
      <c r="A107" s="125" t="s">
        <v>1337</v>
      </c>
      <c r="B107" s="247"/>
      <c r="C107" s="247"/>
      <c r="D107"/>
      <c r="E107" s="54" t="s">
        <v>611</v>
      </c>
      <c r="F107" s="111" t="s">
        <v>625</v>
      </c>
      <c r="G107" s="54" t="s">
        <v>632</v>
      </c>
      <c r="H107" s="232"/>
    </row>
    <row r="108" spans="1:16" s="2" customFormat="1" ht="22.5" x14ac:dyDescent="0.25">
      <c r="A108" s="125" t="s">
        <v>1337</v>
      </c>
      <c r="B108" s="247"/>
      <c r="C108" s="247"/>
      <c r="D108"/>
      <c r="E108" s="54" t="s">
        <v>1326</v>
      </c>
      <c r="F108" s="111" t="s">
        <v>626</v>
      </c>
      <c r="G108" s="54" t="s">
        <v>1327</v>
      </c>
      <c r="H108" s="232"/>
    </row>
    <row r="109" spans="1:16" s="2" customFormat="1" x14ac:dyDescent="0.25">
      <c r="A109" s="125" t="s">
        <v>1337</v>
      </c>
      <c r="B109" s="247"/>
      <c r="C109" s="247"/>
      <c r="D109"/>
      <c r="E109" s="54" t="s">
        <v>612</v>
      </c>
      <c r="F109" s="111" t="s">
        <v>627</v>
      </c>
      <c r="G109" s="54" t="s">
        <v>633</v>
      </c>
      <c r="H109" s="232"/>
    </row>
    <row r="110" spans="1:16" s="2" customFormat="1" ht="112.5" x14ac:dyDescent="0.25">
      <c r="A110" s="125" t="s">
        <v>1337</v>
      </c>
      <c r="B110" s="247"/>
      <c r="C110" s="247"/>
      <c r="D110"/>
      <c r="E110" s="54" t="s">
        <v>613</v>
      </c>
      <c r="F110" s="111" t="s">
        <v>628</v>
      </c>
      <c r="G110" s="54" t="s">
        <v>898</v>
      </c>
      <c r="H110" s="232"/>
    </row>
    <row r="111" spans="1:16" s="2" customFormat="1" ht="22.5" x14ac:dyDescent="0.25">
      <c r="A111" s="125" t="s">
        <v>1337</v>
      </c>
      <c r="B111" s="247"/>
      <c r="C111" s="247"/>
      <c r="D111"/>
      <c r="E111" s="290" t="s">
        <v>614</v>
      </c>
      <c r="F111" s="290"/>
      <c r="G111" s="290"/>
      <c r="H111" s="290"/>
    </row>
    <row r="112" spans="1:16" s="2" customFormat="1" x14ac:dyDescent="0.25">
      <c r="A112" s="125" t="s">
        <v>1337</v>
      </c>
      <c r="B112" s="247"/>
      <c r="C112" s="247"/>
      <c r="D112"/>
      <c r="E112" s="54" t="s">
        <v>615</v>
      </c>
      <c r="F112" s="111" t="s">
        <v>629</v>
      </c>
      <c r="G112" s="54" t="s">
        <v>634</v>
      </c>
      <c r="H112" s="232"/>
    </row>
    <row r="113" spans="1:8" s="2" customFormat="1" ht="45" x14ac:dyDescent="0.25">
      <c r="A113" s="125" t="s">
        <v>1337</v>
      </c>
      <c r="B113" s="247"/>
      <c r="C113" s="247"/>
      <c r="D113"/>
      <c r="E113" s="54" t="s">
        <v>616</v>
      </c>
      <c r="F113" s="111" t="s">
        <v>630</v>
      </c>
      <c r="G113" s="54" t="s">
        <v>635</v>
      </c>
      <c r="H113" s="232"/>
    </row>
    <row r="114" spans="1:8" s="2" customFormat="1" x14ac:dyDescent="0.25">
      <c r="A114" s="125" t="s">
        <v>1337</v>
      </c>
      <c r="B114" s="247"/>
      <c r="C114" s="247"/>
      <c r="D114"/>
      <c r="E114" s="54" t="s">
        <v>617</v>
      </c>
      <c r="F114" s="111" t="s">
        <v>629</v>
      </c>
      <c r="G114" s="54" t="s">
        <v>636</v>
      </c>
      <c r="H114" s="232"/>
    </row>
    <row r="115" spans="1:8" s="2" customFormat="1" ht="45" x14ac:dyDescent="0.25">
      <c r="A115" s="125" t="s">
        <v>1622</v>
      </c>
      <c r="B115" s="247" t="s">
        <v>1564</v>
      </c>
      <c r="C115" s="323" t="s">
        <v>1516</v>
      </c>
      <c r="D115"/>
      <c r="E115" s="54" t="s">
        <v>618</v>
      </c>
      <c r="F115" s="111" t="s">
        <v>630</v>
      </c>
      <c r="G115" s="54" t="s">
        <v>1646</v>
      </c>
      <c r="H115" s="232"/>
    </row>
    <row r="116" spans="1:8" s="2" customFormat="1" x14ac:dyDescent="0.25">
      <c r="A116" s="125" t="s">
        <v>1337</v>
      </c>
      <c r="B116" s="247"/>
      <c r="C116" s="323"/>
      <c r="D116"/>
      <c r="E116" s="54" t="s">
        <v>619</v>
      </c>
      <c r="F116" s="111" t="s">
        <v>629</v>
      </c>
      <c r="G116" s="54" t="s">
        <v>637</v>
      </c>
      <c r="H116" s="232"/>
    </row>
    <row r="117" spans="1:8" s="2" customFormat="1" ht="45" x14ac:dyDescent="0.25">
      <c r="A117" s="125" t="s">
        <v>1622</v>
      </c>
      <c r="B117" s="247" t="s">
        <v>1564</v>
      </c>
      <c r="C117" s="323" t="s">
        <v>1516</v>
      </c>
      <c r="D117"/>
      <c r="E117" s="54" t="s">
        <v>620</v>
      </c>
      <c r="F117" s="111" t="s">
        <v>630</v>
      </c>
      <c r="G117" s="54" t="s">
        <v>1646</v>
      </c>
      <c r="H117" s="232"/>
    </row>
    <row r="118" spans="1:8" s="2" customFormat="1" x14ac:dyDescent="0.25">
      <c r="A118" s="125" t="s">
        <v>1337</v>
      </c>
      <c r="B118" s="247"/>
      <c r="C118" s="323"/>
      <c r="D118"/>
      <c r="E118" s="54" t="s">
        <v>621</v>
      </c>
      <c r="F118" s="111" t="s">
        <v>629</v>
      </c>
      <c r="G118" s="54" t="s">
        <v>638</v>
      </c>
      <c r="H118" s="232"/>
    </row>
    <row r="119" spans="1:8" s="2" customFormat="1" ht="45" x14ac:dyDescent="0.25">
      <c r="A119" s="125" t="s">
        <v>1337</v>
      </c>
      <c r="B119" s="247"/>
      <c r="C119" s="323"/>
      <c r="D119"/>
      <c r="E119" s="54" t="s">
        <v>622</v>
      </c>
      <c r="F119" s="111" t="s">
        <v>630</v>
      </c>
      <c r="G119" s="54" t="s">
        <v>641</v>
      </c>
      <c r="H119" s="232"/>
    </row>
    <row r="120" spans="1:8" s="2" customFormat="1" ht="45" x14ac:dyDescent="0.25">
      <c r="A120" s="125" t="s">
        <v>1337</v>
      </c>
      <c r="B120" s="247"/>
      <c r="C120" s="323"/>
      <c r="D120"/>
      <c r="E120" s="54" t="s">
        <v>1067</v>
      </c>
      <c r="F120" s="111" t="s">
        <v>630</v>
      </c>
      <c r="G120" s="54" t="s">
        <v>1068</v>
      </c>
      <c r="H120" s="232"/>
    </row>
    <row r="121" spans="1:8" s="2" customFormat="1" x14ac:dyDescent="0.25">
      <c r="A121" s="125" t="s">
        <v>1337</v>
      </c>
      <c r="B121" s="247"/>
      <c r="C121" s="323"/>
      <c r="D121"/>
      <c r="E121" s="54" t="s">
        <v>639</v>
      </c>
      <c r="F121" s="111" t="s">
        <v>629</v>
      </c>
      <c r="G121" s="54" t="s">
        <v>642</v>
      </c>
      <c r="H121" s="232"/>
    </row>
    <row r="122" spans="1:8" s="2" customFormat="1" ht="45" x14ac:dyDescent="0.25">
      <c r="A122" s="125" t="s">
        <v>1337</v>
      </c>
      <c r="B122" s="247"/>
      <c r="C122" s="323"/>
      <c r="D122"/>
      <c r="E122" s="54" t="s">
        <v>640</v>
      </c>
      <c r="F122" s="111" t="s">
        <v>630</v>
      </c>
      <c r="G122" s="54" t="s">
        <v>1401</v>
      </c>
      <c r="H122" s="232"/>
    </row>
    <row r="123" spans="1:8" s="2" customFormat="1" ht="30" x14ac:dyDescent="0.25">
      <c r="A123" s="125" t="s">
        <v>1622</v>
      </c>
      <c r="B123" s="247" t="s">
        <v>1564</v>
      </c>
      <c r="C123" s="323" t="s">
        <v>1517</v>
      </c>
      <c r="D123"/>
      <c r="E123" s="324" t="s">
        <v>1648</v>
      </c>
      <c r="F123" s="111" t="s">
        <v>1644</v>
      </c>
      <c r="G123" s="54" t="s">
        <v>1643</v>
      </c>
      <c r="H123" s="232"/>
    </row>
    <row r="124" spans="1:8" s="2" customFormat="1" ht="22.5" x14ac:dyDescent="0.25">
      <c r="A124" s="125" t="s">
        <v>1622</v>
      </c>
      <c r="B124" s="247" t="s">
        <v>1564</v>
      </c>
      <c r="C124" s="247" t="s">
        <v>1565</v>
      </c>
      <c r="D124"/>
      <c r="E124" s="54" t="s">
        <v>623</v>
      </c>
      <c r="F124" s="111" t="s">
        <v>631</v>
      </c>
      <c r="G124" s="54" t="s">
        <v>1645</v>
      </c>
      <c r="H124" s="232"/>
    </row>
    <row r="125" spans="1:8" s="2" customFormat="1" x14ac:dyDescent="0.25">
      <c r="A125" s="125" t="s">
        <v>1337</v>
      </c>
      <c r="B125" s="247"/>
      <c r="C125" s="66"/>
      <c r="D125"/>
      <c r="E125" s="133"/>
      <c r="F125" s="133"/>
      <c r="G125" s="133"/>
      <c r="H125" s="95"/>
    </row>
    <row r="126" spans="1:8" s="2" customFormat="1" x14ac:dyDescent="0.25">
      <c r="A126" s="125" t="s">
        <v>1337</v>
      </c>
      <c r="B126" s="247"/>
      <c r="C126" s="247"/>
      <c r="D126"/>
      <c r="E126" s="249" t="s">
        <v>1211</v>
      </c>
      <c r="F126" s="249"/>
      <c r="G126" s="249"/>
      <c r="H126" s="249"/>
    </row>
    <row r="127" spans="1:8" s="2" customFormat="1" x14ac:dyDescent="0.25">
      <c r="A127" s="125" t="s">
        <v>1337</v>
      </c>
      <c r="B127" s="247"/>
      <c r="C127" s="247"/>
      <c r="D127"/>
      <c r="E127" s="290" t="s">
        <v>643</v>
      </c>
      <c r="F127" s="250" t="s">
        <v>607</v>
      </c>
      <c r="G127" s="290" t="s">
        <v>608</v>
      </c>
      <c r="H127" s="112" t="s">
        <v>609</v>
      </c>
    </row>
    <row r="128" spans="1:8" s="2" customFormat="1" x14ac:dyDescent="0.25">
      <c r="A128" s="125" t="s">
        <v>1337</v>
      </c>
      <c r="B128" s="247"/>
      <c r="C128" s="247"/>
      <c r="D128"/>
      <c r="E128" s="54" t="s">
        <v>644</v>
      </c>
      <c r="F128" s="111" t="s">
        <v>653</v>
      </c>
      <c r="G128" s="54" t="s">
        <v>663</v>
      </c>
      <c r="H128" s="232"/>
    </row>
    <row r="129" spans="1:8" s="2" customFormat="1" x14ac:dyDescent="0.25">
      <c r="A129" s="125" t="s">
        <v>1337</v>
      </c>
      <c r="B129" s="247"/>
      <c r="C129" s="247"/>
      <c r="D129"/>
      <c r="E129" s="54" t="s">
        <v>645</v>
      </c>
      <c r="F129" s="111" t="s">
        <v>654</v>
      </c>
      <c r="G129" s="54" t="s">
        <v>664</v>
      </c>
      <c r="H129" s="232"/>
    </row>
    <row r="130" spans="1:8" s="2" customFormat="1" x14ac:dyDescent="0.25">
      <c r="A130" s="125" t="s">
        <v>1337</v>
      </c>
      <c r="B130" s="247"/>
      <c r="C130" s="247"/>
      <c r="D130"/>
      <c r="E130" s="54" t="s">
        <v>646</v>
      </c>
      <c r="F130" s="111" t="s">
        <v>655</v>
      </c>
      <c r="G130" s="54" t="s">
        <v>838</v>
      </c>
      <c r="H130" s="232"/>
    </row>
    <row r="131" spans="1:8" s="2" customFormat="1" x14ac:dyDescent="0.25">
      <c r="A131" s="125" t="s">
        <v>1337</v>
      </c>
      <c r="B131" s="247"/>
      <c r="C131" s="247"/>
      <c r="D131"/>
      <c r="E131" s="54" t="s">
        <v>647</v>
      </c>
      <c r="F131" s="111" t="s">
        <v>656</v>
      </c>
      <c r="G131" s="54" t="s">
        <v>835</v>
      </c>
      <c r="H131" s="232"/>
    </row>
    <row r="132" spans="1:8" s="2" customFormat="1" x14ac:dyDescent="0.25">
      <c r="A132" s="125" t="s">
        <v>1337</v>
      </c>
      <c r="B132" s="247"/>
      <c r="C132" s="247"/>
      <c r="D132"/>
      <c r="E132" s="54" t="s">
        <v>648</v>
      </c>
      <c r="F132" s="111" t="s">
        <v>657</v>
      </c>
      <c r="G132" s="54" t="s">
        <v>836</v>
      </c>
      <c r="H132" s="232"/>
    </row>
    <row r="133" spans="1:8" s="2" customFormat="1" x14ac:dyDescent="0.25">
      <c r="A133" s="125" t="s">
        <v>1337</v>
      </c>
      <c r="B133" s="247"/>
      <c r="C133" s="247"/>
      <c r="D133"/>
      <c r="E133" s="54" t="s">
        <v>649</v>
      </c>
      <c r="F133" s="111" t="s">
        <v>658</v>
      </c>
      <c r="G133" s="54" t="s">
        <v>665</v>
      </c>
      <c r="H133" s="232"/>
    </row>
    <row r="134" spans="1:8" s="2" customFormat="1" x14ac:dyDescent="0.25">
      <c r="A134" s="125" t="s">
        <v>1337</v>
      </c>
      <c r="B134" s="247"/>
      <c r="C134" s="247"/>
      <c r="D134"/>
      <c r="E134" s="54" t="s">
        <v>650</v>
      </c>
      <c r="F134" s="111" t="s">
        <v>659</v>
      </c>
      <c r="G134" s="54" t="s">
        <v>664</v>
      </c>
      <c r="H134" s="232"/>
    </row>
    <row r="135" spans="1:8" s="2" customFormat="1" x14ac:dyDescent="0.25">
      <c r="A135" s="125" t="s">
        <v>1337</v>
      </c>
      <c r="B135" s="247"/>
      <c r="C135" s="247"/>
      <c r="D135"/>
      <c r="E135" s="54" t="s">
        <v>651</v>
      </c>
      <c r="F135" s="111" t="s">
        <v>660</v>
      </c>
      <c r="G135" s="54" t="s">
        <v>666</v>
      </c>
      <c r="H135" s="232"/>
    </row>
    <row r="136" spans="1:8" s="2" customFormat="1" x14ac:dyDescent="0.25">
      <c r="A136" s="125" t="s">
        <v>1337</v>
      </c>
      <c r="B136" s="247"/>
      <c r="C136" s="247"/>
      <c r="D136"/>
      <c r="E136" s="54" t="s">
        <v>447</v>
      </c>
      <c r="F136" s="111" t="s">
        <v>661</v>
      </c>
      <c r="G136" s="54" t="s">
        <v>666</v>
      </c>
      <c r="H136" s="232"/>
    </row>
    <row r="137" spans="1:8" s="2" customFormat="1" x14ac:dyDescent="0.25">
      <c r="A137" s="125" t="s">
        <v>1337</v>
      </c>
      <c r="B137" s="247"/>
      <c r="C137" s="247"/>
      <c r="D137"/>
      <c r="E137" s="54" t="s">
        <v>652</v>
      </c>
      <c r="F137" s="111" t="s">
        <v>662</v>
      </c>
      <c r="G137" s="54" t="s">
        <v>667</v>
      </c>
      <c r="H137" s="232"/>
    </row>
    <row r="138" spans="1:8" s="2" customFormat="1" x14ac:dyDescent="0.25">
      <c r="A138" s="125" t="s">
        <v>1337</v>
      </c>
      <c r="B138" s="247"/>
      <c r="C138" s="66"/>
      <c r="D138"/>
      <c r="E138" s="133"/>
      <c r="F138" s="133"/>
      <c r="G138" s="133"/>
      <c r="H138" s="95"/>
    </row>
    <row r="139" spans="1:8" s="2" customFormat="1" x14ac:dyDescent="0.25">
      <c r="A139" s="125" t="s">
        <v>1337</v>
      </c>
      <c r="B139" s="247"/>
      <c r="C139" s="247"/>
      <c r="D139"/>
      <c r="E139" s="249" t="s">
        <v>47</v>
      </c>
      <c r="F139" s="249"/>
      <c r="G139" s="249"/>
      <c r="H139" s="249"/>
    </row>
    <row r="140" spans="1:8" s="2" customFormat="1" x14ac:dyDescent="0.25">
      <c r="A140" s="125" t="s">
        <v>1337</v>
      </c>
      <c r="B140" s="247"/>
      <c r="C140" s="247"/>
      <c r="D140"/>
      <c r="E140" s="290" t="s">
        <v>643</v>
      </c>
      <c r="F140" s="250" t="s">
        <v>607</v>
      </c>
      <c r="G140" s="290" t="s">
        <v>608</v>
      </c>
      <c r="H140" s="112" t="s">
        <v>609</v>
      </c>
    </row>
    <row r="141" spans="1:8" s="2" customFormat="1" x14ac:dyDescent="0.25">
      <c r="A141" s="125" t="s">
        <v>1337</v>
      </c>
      <c r="B141" s="247"/>
      <c r="C141" s="247"/>
      <c r="D141"/>
      <c r="E141" s="54" t="s">
        <v>644</v>
      </c>
      <c r="F141" s="111" t="s">
        <v>653</v>
      </c>
      <c r="G141" s="54" t="s">
        <v>668</v>
      </c>
      <c r="H141" s="232"/>
    </row>
    <row r="142" spans="1:8" s="2" customFormat="1" x14ac:dyDescent="0.25">
      <c r="A142" s="125" t="s">
        <v>1337</v>
      </c>
      <c r="B142" s="247"/>
      <c r="C142" s="247"/>
      <c r="D142"/>
      <c r="E142" s="54" t="s">
        <v>646</v>
      </c>
      <c r="F142" s="111" t="s">
        <v>669</v>
      </c>
      <c r="G142" s="54" t="s">
        <v>837</v>
      </c>
      <c r="H142" s="232"/>
    </row>
    <row r="143" spans="1:8" s="2" customFormat="1" x14ac:dyDescent="0.25">
      <c r="A143" s="125" t="s">
        <v>1337</v>
      </c>
      <c r="B143" s="247"/>
      <c r="C143" s="247"/>
      <c r="D143"/>
      <c r="E143" s="54" t="s">
        <v>647</v>
      </c>
      <c r="F143" s="111" t="s">
        <v>656</v>
      </c>
      <c r="G143" s="54" t="s">
        <v>835</v>
      </c>
      <c r="H143" s="232"/>
    </row>
    <row r="144" spans="1:8" s="2" customFormat="1" x14ac:dyDescent="0.25">
      <c r="A144" s="125" t="s">
        <v>1337</v>
      </c>
      <c r="B144" s="247"/>
      <c r="C144" s="247"/>
      <c r="D144"/>
      <c r="E144" s="54" t="s">
        <v>671</v>
      </c>
      <c r="F144" s="111" t="s">
        <v>670</v>
      </c>
      <c r="G144" s="54" t="s">
        <v>665</v>
      </c>
      <c r="H144" s="232"/>
    </row>
    <row r="145" spans="1:8" s="2" customFormat="1" x14ac:dyDescent="0.25">
      <c r="A145" s="125" t="s">
        <v>1337</v>
      </c>
      <c r="B145" s="247"/>
      <c r="C145" s="247"/>
      <c r="D145"/>
      <c r="E145" s="54" t="s">
        <v>651</v>
      </c>
      <c r="F145" s="111" t="s">
        <v>673</v>
      </c>
      <c r="G145" s="54" t="s">
        <v>666</v>
      </c>
      <c r="H145" s="232"/>
    </row>
    <row r="146" spans="1:8" s="2" customFormat="1" x14ac:dyDescent="0.25">
      <c r="A146" s="125" t="s">
        <v>1337</v>
      </c>
      <c r="B146" s="247"/>
      <c r="C146" s="247"/>
      <c r="D146"/>
      <c r="E146" s="54" t="s">
        <v>672</v>
      </c>
      <c r="F146" s="111" t="s">
        <v>674</v>
      </c>
      <c r="G146" s="54" t="s">
        <v>664</v>
      </c>
      <c r="H146" s="232"/>
    </row>
    <row r="147" spans="1:8" s="2" customFormat="1" x14ac:dyDescent="0.25">
      <c r="A147" s="125" t="s">
        <v>1337</v>
      </c>
      <c r="B147" s="247"/>
      <c r="C147" s="247"/>
      <c r="D147"/>
      <c r="E147" s="54" t="s">
        <v>447</v>
      </c>
      <c r="F147" s="111" t="s">
        <v>675</v>
      </c>
      <c r="G147" s="54" t="s">
        <v>676</v>
      </c>
      <c r="H147" s="232"/>
    </row>
    <row r="148" spans="1:8" s="2" customFormat="1" x14ac:dyDescent="0.25">
      <c r="A148" s="125" t="s">
        <v>1337</v>
      </c>
      <c r="B148" s="247"/>
      <c r="C148" s="247"/>
      <c r="D148"/>
      <c r="E148" s="54" t="s">
        <v>652</v>
      </c>
      <c r="F148" s="111" t="s">
        <v>662</v>
      </c>
      <c r="G148" s="54" t="s">
        <v>667</v>
      </c>
      <c r="H148" s="232"/>
    </row>
    <row r="149" spans="1:8" s="2" customFormat="1" x14ac:dyDescent="0.25">
      <c r="A149" s="125" t="s">
        <v>1337</v>
      </c>
      <c r="B149" s="247"/>
      <c r="C149" s="66"/>
      <c r="D149"/>
      <c r="E149" s="133"/>
      <c r="F149" s="133"/>
      <c r="G149" s="133"/>
      <c r="H149" s="95"/>
    </row>
    <row r="150" spans="1:8" s="2" customFormat="1" x14ac:dyDescent="0.25">
      <c r="A150" s="125" t="s">
        <v>1337</v>
      </c>
      <c r="B150" s="247"/>
      <c r="C150" s="247"/>
      <c r="D150"/>
      <c r="E150" s="249" t="s">
        <v>1163</v>
      </c>
      <c r="F150" s="249"/>
      <c r="G150" s="249"/>
      <c r="H150" s="249"/>
    </row>
    <row r="151" spans="1:8" s="2" customFormat="1" x14ac:dyDescent="0.25">
      <c r="A151" s="125" t="s">
        <v>1337</v>
      </c>
      <c r="B151" s="247"/>
      <c r="C151" s="247"/>
      <c r="D151"/>
      <c r="E151" s="290" t="s">
        <v>643</v>
      </c>
      <c r="F151" s="250" t="s">
        <v>607</v>
      </c>
      <c r="G151" s="290" t="s">
        <v>608</v>
      </c>
      <c r="H151" s="112" t="s">
        <v>609</v>
      </c>
    </row>
    <row r="152" spans="1:8" s="2" customFormat="1" x14ac:dyDescent="0.25">
      <c r="A152" s="125" t="s">
        <v>1337</v>
      </c>
      <c r="B152" s="247"/>
      <c r="C152" s="247"/>
      <c r="D152"/>
      <c r="E152" s="54" t="s">
        <v>644</v>
      </c>
      <c r="F152" s="111" t="s">
        <v>653</v>
      </c>
      <c r="G152" s="54" t="s">
        <v>677</v>
      </c>
      <c r="H152" s="232"/>
    </row>
    <row r="153" spans="1:8" s="2" customFormat="1" x14ac:dyDescent="0.25">
      <c r="A153" s="125" t="s">
        <v>1337</v>
      </c>
      <c r="B153" s="247"/>
      <c r="C153" s="247"/>
      <c r="D153"/>
      <c r="E153" s="54" t="s">
        <v>1045</v>
      </c>
      <c r="F153" s="111" t="s">
        <v>678</v>
      </c>
      <c r="G153" s="54" t="s">
        <v>666</v>
      </c>
      <c r="H153" s="232"/>
    </row>
    <row r="154" spans="1:8" s="2" customFormat="1" x14ac:dyDescent="0.25">
      <c r="A154" s="125" t="s">
        <v>1337</v>
      </c>
      <c r="B154" s="247"/>
      <c r="C154" s="247"/>
      <c r="D154"/>
      <c r="E154" s="54" t="s">
        <v>681</v>
      </c>
      <c r="F154" s="111" t="s">
        <v>679</v>
      </c>
      <c r="G154" s="54" t="s">
        <v>683</v>
      </c>
      <c r="H154" s="232"/>
    </row>
    <row r="155" spans="1:8" s="2" customFormat="1" x14ac:dyDescent="0.25">
      <c r="A155" s="125" t="s">
        <v>1337</v>
      </c>
      <c r="B155" s="247"/>
      <c r="C155" s="247"/>
      <c r="D155"/>
      <c r="E155" s="54" t="s">
        <v>682</v>
      </c>
      <c r="F155" s="111" t="s">
        <v>680</v>
      </c>
      <c r="G155" s="54" t="s">
        <v>684</v>
      </c>
      <c r="H155" s="232"/>
    </row>
    <row r="156" spans="1:8" s="2" customFormat="1" x14ac:dyDescent="0.25">
      <c r="A156" s="125" t="s">
        <v>1337</v>
      </c>
      <c r="B156" s="247"/>
      <c r="C156" s="247"/>
      <c r="D156"/>
      <c r="E156" s="54" t="s">
        <v>789</v>
      </c>
      <c r="F156" s="111" t="s">
        <v>790</v>
      </c>
      <c r="G156" s="54" t="s">
        <v>858</v>
      </c>
      <c r="H156" s="232"/>
    </row>
    <row r="157" spans="1:8" s="2" customFormat="1" x14ac:dyDescent="0.25">
      <c r="A157" s="125" t="s">
        <v>1337</v>
      </c>
      <c r="B157" s="247"/>
      <c r="C157" s="247"/>
      <c r="D157"/>
      <c r="E157" s="54" t="s">
        <v>791</v>
      </c>
      <c r="F157" s="111" t="s">
        <v>792</v>
      </c>
      <c r="G157" s="54" t="s">
        <v>685</v>
      </c>
      <c r="H157" s="232"/>
    </row>
    <row r="158" spans="1:8" s="2" customFormat="1" x14ac:dyDescent="0.25">
      <c r="A158" s="125" t="s">
        <v>1337</v>
      </c>
      <c r="B158" s="247"/>
      <c r="C158" s="247"/>
      <c r="D158"/>
      <c r="E158" s="54" t="s">
        <v>652</v>
      </c>
      <c r="F158" s="111" t="s">
        <v>662</v>
      </c>
      <c r="G158" s="54" t="s">
        <v>667</v>
      </c>
      <c r="H158" s="232"/>
    </row>
    <row r="159" spans="1:8" s="2" customFormat="1" x14ac:dyDescent="0.25">
      <c r="A159" s="125" t="s">
        <v>1337</v>
      </c>
      <c r="B159" s="247"/>
      <c r="C159" s="66"/>
      <c r="D159"/>
      <c r="E159" s="133"/>
      <c r="F159" s="133"/>
      <c r="G159" s="133"/>
      <c r="H159" s="95"/>
    </row>
    <row r="160" spans="1:8" s="2" customFormat="1" x14ac:dyDescent="0.25">
      <c r="A160" s="125" t="s">
        <v>1337</v>
      </c>
      <c r="B160" s="247"/>
      <c r="C160" s="247"/>
      <c r="D160"/>
      <c r="E160" s="249" t="s">
        <v>1261</v>
      </c>
      <c r="F160" s="249"/>
      <c r="G160" s="249"/>
      <c r="H160" s="249"/>
    </row>
    <row r="161" spans="1:8" s="2" customFormat="1" x14ac:dyDescent="0.25">
      <c r="A161" s="125" t="s">
        <v>1337</v>
      </c>
      <c r="B161" s="247"/>
      <c r="C161" s="247"/>
      <c r="D161"/>
      <c r="E161" s="290" t="s">
        <v>643</v>
      </c>
      <c r="F161" s="250" t="s">
        <v>607</v>
      </c>
      <c r="G161" s="290" t="s">
        <v>608</v>
      </c>
      <c r="H161" s="112" t="s">
        <v>609</v>
      </c>
    </row>
    <row r="162" spans="1:8" s="2" customFormat="1" x14ac:dyDescent="0.25">
      <c r="A162" s="125" t="s">
        <v>1337</v>
      </c>
      <c r="B162" s="247"/>
      <c r="C162" s="247"/>
      <c r="D162"/>
      <c r="E162" s="54" t="s">
        <v>644</v>
      </c>
      <c r="F162" s="111" t="s">
        <v>653</v>
      </c>
      <c r="G162" s="54" t="s">
        <v>686</v>
      </c>
      <c r="H162" s="232"/>
    </row>
    <row r="163" spans="1:8" s="2" customFormat="1" x14ac:dyDescent="0.25">
      <c r="A163" s="125" t="s">
        <v>1337</v>
      </c>
      <c r="B163" s="247"/>
      <c r="C163" s="247"/>
      <c r="D163"/>
      <c r="E163" s="54" t="s">
        <v>687</v>
      </c>
      <c r="F163" s="111" t="s">
        <v>688</v>
      </c>
      <c r="G163" s="54" t="s">
        <v>689</v>
      </c>
      <c r="H163" s="232"/>
    </row>
    <row r="164" spans="1:8" s="2" customFormat="1" x14ac:dyDescent="0.25">
      <c r="A164" s="125" t="s">
        <v>1337</v>
      </c>
      <c r="B164" s="247"/>
      <c r="C164" s="247"/>
      <c r="D164"/>
      <c r="E164" s="54" t="s">
        <v>652</v>
      </c>
      <c r="F164" s="111" t="s">
        <v>662</v>
      </c>
      <c r="G164" s="54" t="s">
        <v>667</v>
      </c>
      <c r="H164" s="232"/>
    </row>
    <row r="165" spans="1:8" s="2" customFormat="1" x14ac:dyDescent="0.25">
      <c r="A165" s="125" t="s">
        <v>1337</v>
      </c>
      <c r="B165" s="247"/>
      <c r="C165" s="66"/>
      <c r="D165"/>
      <c r="E165" s="133"/>
      <c r="F165" s="133"/>
      <c r="G165" s="133"/>
      <c r="H165" s="95"/>
    </row>
    <row r="166" spans="1:8" s="2" customFormat="1" x14ac:dyDescent="0.25">
      <c r="A166" s="125" t="s">
        <v>1337</v>
      </c>
      <c r="B166" s="247"/>
      <c r="C166" s="247"/>
      <c r="D166"/>
      <c r="E166" s="249" t="s">
        <v>1165</v>
      </c>
      <c r="F166" s="249"/>
      <c r="G166" s="249"/>
      <c r="H166" s="249"/>
    </row>
    <row r="167" spans="1:8" s="2" customFormat="1" x14ac:dyDescent="0.25">
      <c r="A167" s="125" t="s">
        <v>1337</v>
      </c>
      <c r="B167" s="247"/>
      <c r="C167" s="247"/>
      <c r="D167"/>
      <c r="E167" s="290" t="s">
        <v>643</v>
      </c>
      <c r="F167" s="250" t="s">
        <v>607</v>
      </c>
      <c r="G167" s="290" t="s">
        <v>608</v>
      </c>
      <c r="H167" s="112" t="s">
        <v>609</v>
      </c>
    </row>
    <row r="168" spans="1:8" s="2" customFormat="1" x14ac:dyDescent="0.25">
      <c r="A168" s="125" t="s">
        <v>1337</v>
      </c>
      <c r="B168" s="247"/>
      <c r="C168" s="247"/>
      <c r="D168"/>
      <c r="E168" s="54" t="s">
        <v>644</v>
      </c>
      <c r="F168" s="111" t="s">
        <v>653</v>
      </c>
      <c r="G168" s="54" t="s">
        <v>690</v>
      </c>
      <c r="H168" s="232"/>
    </row>
    <row r="169" spans="1:8" s="2" customFormat="1" x14ac:dyDescent="0.25">
      <c r="A169" s="125" t="s">
        <v>1337</v>
      </c>
      <c r="B169" s="247"/>
      <c r="C169" s="323"/>
      <c r="D169"/>
      <c r="E169" s="54" t="s">
        <v>691</v>
      </c>
      <c r="F169" s="111" t="s">
        <v>693</v>
      </c>
      <c r="G169" s="54" t="s">
        <v>694</v>
      </c>
      <c r="H169" s="232"/>
    </row>
    <row r="170" spans="1:8" s="2" customFormat="1" x14ac:dyDescent="0.25">
      <c r="A170" s="125" t="s">
        <v>1337</v>
      </c>
      <c r="B170" s="247"/>
      <c r="C170" s="247"/>
      <c r="D170"/>
      <c r="E170" s="54" t="s">
        <v>692</v>
      </c>
      <c r="F170" s="111" t="s">
        <v>661</v>
      </c>
      <c r="G170" s="54" t="s">
        <v>695</v>
      </c>
      <c r="H170" s="232"/>
    </row>
    <row r="171" spans="1:8" s="2" customFormat="1" x14ac:dyDescent="0.25">
      <c r="A171" s="125" t="s">
        <v>1337</v>
      </c>
      <c r="B171" s="247"/>
      <c r="C171" s="247"/>
      <c r="D171"/>
      <c r="E171" s="54" t="s">
        <v>652</v>
      </c>
      <c r="F171" s="111" t="s">
        <v>662</v>
      </c>
      <c r="G171" s="54" t="s">
        <v>667</v>
      </c>
      <c r="H171" s="232"/>
    </row>
    <row r="172" spans="1:8" s="2" customFormat="1" x14ac:dyDescent="0.25">
      <c r="A172" s="274"/>
      <c r="B172" s="66"/>
      <c r="C172" s="66"/>
      <c r="D172"/>
      <c r="E172"/>
      <c r="F172"/>
      <c r="G172"/>
      <c r="H172" s="95"/>
    </row>
  </sheetData>
  <mergeCells count="103">
    <mergeCell ref="E8:H8"/>
    <mergeCell ref="E9:H9"/>
    <mergeCell ref="E10:H10"/>
    <mergeCell ref="E11:H11"/>
    <mergeCell ref="E12:H12"/>
    <mergeCell ref="E13:H13"/>
    <mergeCell ref="W74:AH74"/>
    <mergeCell ref="W75:AH96"/>
    <mergeCell ref="E2:H2"/>
    <mergeCell ref="E3:H3"/>
    <mergeCell ref="E4:H4"/>
    <mergeCell ref="E5:H5"/>
    <mergeCell ref="E6:H6"/>
    <mergeCell ref="E7:H7"/>
    <mergeCell ref="W27:AH48"/>
    <mergeCell ref="W50:AH50"/>
    <mergeCell ref="W51:AH72"/>
    <mergeCell ref="W2:AH2"/>
    <mergeCell ref="W3:AH24"/>
    <mergeCell ref="W26:AH26"/>
    <mergeCell ref="E20:H20"/>
    <mergeCell ref="E21:H21"/>
    <mergeCell ref="E22:H22"/>
    <mergeCell ref="E23:H23"/>
    <mergeCell ref="E24:H24"/>
    <mergeCell ref="E25:H25"/>
    <mergeCell ref="E14:H14"/>
    <mergeCell ref="E15:H15"/>
    <mergeCell ref="E16:H16"/>
    <mergeCell ref="E17:H17"/>
    <mergeCell ref="E18:H18"/>
    <mergeCell ref="E19:H19"/>
    <mergeCell ref="E32:H32"/>
    <mergeCell ref="E33:H33"/>
    <mergeCell ref="E34:H34"/>
    <mergeCell ref="E35:H35"/>
    <mergeCell ref="E36:H36"/>
    <mergeCell ref="E37:H37"/>
    <mergeCell ref="E26:H26"/>
    <mergeCell ref="E27:H27"/>
    <mergeCell ref="E28:H28"/>
    <mergeCell ref="E29:H29"/>
    <mergeCell ref="E30:H30"/>
    <mergeCell ref="E31:H31"/>
    <mergeCell ref="E44:H44"/>
    <mergeCell ref="E45:H45"/>
    <mergeCell ref="E46:H46"/>
    <mergeCell ref="E47:H47"/>
    <mergeCell ref="E48:H48"/>
    <mergeCell ref="E49:H49"/>
    <mergeCell ref="E38:H38"/>
    <mergeCell ref="E39:H39"/>
    <mergeCell ref="E40:H40"/>
    <mergeCell ref="E41:H41"/>
    <mergeCell ref="E42:H42"/>
    <mergeCell ref="E43:H43"/>
    <mergeCell ref="E56:H56"/>
    <mergeCell ref="E57:H57"/>
    <mergeCell ref="E58:H58"/>
    <mergeCell ref="E59:H59"/>
    <mergeCell ref="E60:H60"/>
    <mergeCell ref="E61:H61"/>
    <mergeCell ref="E50:H50"/>
    <mergeCell ref="E51:H51"/>
    <mergeCell ref="E52:H52"/>
    <mergeCell ref="E53:H53"/>
    <mergeCell ref="E54:H54"/>
    <mergeCell ref="E55:H55"/>
    <mergeCell ref="E68:H68"/>
    <mergeCell ref="E69:H69"/>
    <mergeCell ref="E70:H70"/>
    <mergeCell ref="E71:H71"/>
    <mergeCell ref="E72:H72"/>
    <mergeCell ref="E73:H73"/>
    <mergeCell ref="E62:H62"/>
    <mergeCell ref="E63:H63"/>
    <mergeCell ref="E64:H64"/>
    <mergeCell ref="E65:H65"/>
    <mergeCell ref="E66:H66"/>
    <mergeCell ref="E67:H67"/>
    <mergeCell ref="E80:H80"/>
    <mergeCell ref="E81:H81"/>
    <mergeCell ref="E82:H82"/>
    <mergeCell ref="E83:H83"/>
    <mergeCell ref="E84:H84"/>
    <mergeCell ref="E85:H85"/>
    <mergeCell ref="E74:H74"/>
    <mergeCell ref="E75:H75"/>
    <mergeCell ref="E76:H76"/>
    <mergeCell ref="E77:H77"/>
    <mergeCell ref="E78:H78"/>
    <mergeCell ref="E79:H79"/>
    <mergeCell ref="E92:H92"/>
    <mergeCell ref="E93:H93"/>
    <mergeCell ref="E94:H94"/>
    <mergeCell ref="E95:H95"/>
    <mergeCell ref="E96:H96"/>
    <mergeCell ref="E86:H86"/>
    <mergeCell ref="E87:H87"/>
    <mergeCell ref="E88:H88"/>
    <mergeCell ref="E89:H89"/>
    <mergeCell ref="E90:H90"/>
    <mergeCell ref="E91:H91"/>
  </mergeCells>
  <hyperlinks>
    <hyperlink ref="E1" location="Contents!A1" tooltip="Click to Goto Sheet" display="Goto Contents" xr:uid="{EF5906D9-1725-48DF-A591-6807A5BB397F}"/>
  </hyperlinks>
  <pageMargins left="0.70866141732283472" right="0.70866141732283472" top="0.74803149606299213" bottom="0.74803149606299213" header="0.31496062992125984" footer="0.31496062992125984"/>
  <pageSetup paperSize="3" scale="85" fitToHeight="0" orientation="landscape" r:id="rId1"/>
  <headerFooter>
    <oddFooter>&amp;L&amp;F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tint="-0.249977111117893"/>
    <pageSetUpPr fitToPage="1"/>
  </sheetPr>
  <dimension ref="A1:J50"/>
  <sheetViews>
    <sheetView zoomScaleNormal="100" workbookViewId="0">
      <selection activeCell="O16" sqref="O16"/>
    </sheetView>
  </sheetViews>
  <sheetFormatPr defaultColWidth="8.7109375" defaultRowHeight="15" x14ac:dyDescent="0.25"/>
  <cols>
    <col min="1" max="1" width="10" style="125" customWidth="1"/>
    <col min="2" max="2" width="15.85546875" style="99" hidden="1" customWidth="1"/>
    <col min="3" max="3" width="34.7109375" style="2" hidden="1" customWidth="1"/>
    <col min="4" max="4" width="2.7109375" customWidth="1"/>
    <col min="5" max="5" width="35.7109375" customWidth="1"/>
    <col min="6" max="6" width="45.7109375" customWidth="1"/>
    <col min="7" max="7" width="25.140625" customWidth="1"/>
  </cols>
  <sheetData>
    <row r="1" spans="1:7" ht="22.5" x14ac:dyDescent="0.25">
      <c r="A1" s="119" t="s">
        <v>918</v>
      </c>
      <c r="B1" s="119" t="s">
        <v>934</v>
      </c>
      <c r="C1" s="120" t="s">
        <v>917</v>
      </c>
      <c r="D1" s="6"/>
      <c r="E1" s="312" t="s">
        <v>1411</v>
      </c>
      <c r="F1" s="6"/>
      <c r="G1" s="6"/>
    </row>
    <row r="2" spans="1:7" x14ac:dyDescent="0.25">
      <c r="A2" s="119"/>
      <c r="B2" s="119"/>
      <c r="C2" s="120"/>
      <c r="D2" s="6"/>
      <c r="E2" s="6"/>
      <c r="F2" s="6"/>
      <c r="G2" s="6"/>
    </row>
    <row r="3" spans="1:7" x14ac:dyDescent="0.25">
      <c r="A3" s="125" t="s">
        <v>916</v>
      </c>
      <c r="E3" s="371" t="s">
        <v>301</v>
      </c>
      <c r="F3" s="371"/>
      <c r="G3" s="371"/>
    </row>
    <row r="4" spans="1:7" x14ac:dyDescent="0.25">
      <c r="A4" s="125" t="s">
        <v>916</v>
      </c>
      <c r="B4" s="2"/>
      <c r="E4" s="34" t="s">
        <v>166</v>
      </c>
      <c r="F4" s="408" t="str">
        <f>IF(ISBLANK('Annex G.1'!F4),"Data Automatically Populated from Form G.1",('Annex G.1'!F4))</f>
        <v>&lt;&lt;Manufacturer Name&gt;&gt;</v>
      </c>
      <c r="G4" s="408"/>
    </row>
    <row r="5" spans="1:7" x14ac:dyDescent="0.25">
      <c r="A5" s="125" t="s">
        <v>916</v>
      </c>
      <c r="E5" s="34" t="s">
        <v>318</v>
      </c>
      <c r="F5" s="408" t="str">
        <f>IF(ISBLANK('Annex G.1'!F5),"Data Automatically Populated from Form G.1",('Annex G.1'!F5))</f>
        <v>&lt;&lt;Manufacturer Address&gt;&gt;</v>
      </c>
      <c r="G5" s="408"/>
    </row>
    <row r="6" spans="1:7" x14ac:dyDescent="0.25">
      <c r="A6" s="125" t="s">
        <v>916</v>
      </c>
      <c r="E6" s="34" t="s">
        <v>167</v>
      </c>
      <c r="F6" s="408" t="str">
        <f>IF(ISBLANK('Annex G.1'!F6),"Data Automatically Populated from Form G.1",('Annex G.1'!F6))</f>
        <v>&lt;&lt;Model Name&gt;&gt;</v>
      </c>
      <c r="G6" s="408"/>
    </row>
    <row r="7" spans="1:7" x14ac:dyDescent="0.25">
      <c r="A7" s="125" t="s">
        <v>916</v>
      </c>
      <c r="E7" s="34" t="s">
        <v>168</v>
      </c>
      <c r="F7" s="408" t="str">
        <f>IF(ISBLANK('Annex G.1'!F7),"Data Automatically Populated from Form G.1",('Annex G.1'!F7))</f>
        <v>&lt;&lt;Alternative Model Name(s)&gt;&gt;</v>
      </c>
      <c r="G7" s="408"/>
    </row>
    <row r="8" spans="1:7" x14ac:dyDescent="0.25">
      <c r="A8" s="125" t="s">
        <v>916</v>
      </c>
      <c r="E8" s="34" t="s">
        <v>302</v>
      </c>
      <c r="F8" s="410" t="str">
        <f>IF(ISBLANK('Annex G.1'!F158),"Data Automatically Populated from Form G.1",'Annex G.1'!F158)</f>
        <v>&lt;&lt; P/N nnnn Rev ABC &gt;&gt;</v>
      </c>
      <c r="G8" s="411"/>
    </row>
    <row r="9" spans="1:7" x14ac:dyDescent="0.25">
      <c r="A9" s="125" t="s">
        <v>916</v>
      </c>
      <c r="E9" s="34" t="s">
        <v>303</v>
      </c>
      <c r="F9" s="410" t="str">
        <f>IF(ISBLANK('Annex G.1'!F159),"Data Automatically Populated from Form G.1",'Annex G.1'!F159)</f>
        <v>&lt;&lt; P/N nnnn Rev ABC &gt;&gt;</v>
      </c>
      <c r="G9" s="411"/>
    </row>
    <row r="10" spans="1:7" x14ac:dyDescent="0.25">
      <c r="A10" s="125" t="s">
        <v>916</v>
      </c>
      <c r="E10" s="34" t="s">
        <v>304</v>
      </c>
      <c r="F10" s="410" t="str">
        <f>IF(ISBLANK('Annex G.1'!F160),"Data Automatically Populated from Form G.1",'Annex G.1'!F160)</f>
        <v>&lt;&lt; P/N nnnn Rev ABC &gt;&gt;</v>
      </c>
      <c r="G10" s="411"/>
    </row>
    <row r="11" spans="1:7" x14ac:dyDescent="0.25">
      <c r="A11" s="125" t="s">
        <v>916</v>
      </c>
      <c r="E11" s="6"/>
      <c r="F11" s="6"/>
      <c r="G11" s="6"/>
    </row>
    <row r="12" spans="1:7" ht="15.75" x14ac:dyDescent="0.25">
      <c r="A12" s="125" t="s">
        <v>916</v>
      </c>
      <c r="E12" s="409" t="s">
        <v>354</v>
      </c>
      <c r="F12" s="409"/>
      <c r="G12" s="409"/>
    </row>
    <row r="13" spans="1:7" ht="65.650000000000006" customHeight="1" x14ac:dyDescent="0.25">
      <c r="A13" s="125" t="s">
        <v>916</v>
      </c>
      <c r="E13" s="403" t="s">
        <v>355</v>
      </c>
      <c r="F13" s="403"/>
      <c r="G13" s="31"/>
    </row>
    <row r="14" spans="1:7" ht="47.25" x14ac:dyDescent="0.25">
      <c r="A14" s="125" t="s">
        <v>916</v>
      </c>
      <c r="B14" s="90"/>
      <c r="C14" s="89"/>
      <c r="E14" s="45" t="s">
        <v>356</v>
      </c>
      <c r="F14" s="46" t="s">
        <v>357</v>
      </c>
      <c r="G14" s="31"/>
    </row>
    <row r="15" spans="1:7" ht="15.75" x14ac:dyDescent="0.25">
      <c r="A15" s="125" t="s">
        <v>916</v>
      </c>
      <c r="B15" s="90"/>
      <c r="C15" s="89"/>
      <c r="E15" s="44"/>
      <c r="F15" s="46" t="s">
        <v>362</v>
      </c>
      <c r="G15" s="31"/>
    </row>
    <row r="16" spans="1:7" ht="15.75" x14ac:dyDescent="0.25">
      <c r="A16" s="125" t="s">
        <v>916</v>
      </c>
      <c r="B16" s="90"/>
      <c r="C16" s="89"/>
      <c r="E16" s="44"/>
      <c r="F16" s="46" t="s">
        <v>359</v>
      </c>
      <c r="G16" s="31"/>
    </row>
    <row r="17" spans="1:7" ht="15.75" x14ac:dyDescent="0.25">
      <c r="A17" s="125" t="s">
        <v>916</v>
      </c>
      <c r="B17" s="90"/>
      <c r="C17" s="89"/>
      <c r="E17" s="44"/>
      <c r="F17" s="46" t="s">
        <v>358</v>
      </c>
      <c r="G17" s="31"/>
    </row>
    <row r="18" spans="1:7" ht="15.75" x14ac:dyDescent="0.25">
      <c r="A18" s="125" t="s">
        <v>916</v>
      </c>
      <c r="B18" s="90"/>
      <c r="C18" s="89"/>
      <c r="E18" s="44"/>
      <c r="F18" s="46" t="s">
        <v>360</v>
      </c>
      <c r="G18" s="31"/>
    </row>
    <row r="19" spans="1:7" ht="15.75" x14ac:dyDescent="0.25">
      <c r="A19" s="125" t="s">
        <v>916</v>
      </c>
      <c r="E19" s="44"/>
      <c r="F19" s="35"/>
      <c r="G19" s="31"/>
    </row>
    <row r="20" spans="1:7" ht="15.75" x14ac:dyDescent="0.25">
      <c r="A20" s="125" t="s">
        <v>916</v>
      </c>
      <c r="E20" s="44"/>
      <c r="F20" s="46"/>
      <c r="G20" s="31"/>
    </row>
    <row r="21" spans="1:7" ht="15.75" x14ac:dyDescent="0.25">
      <c r="A21" s="125" t="s">
        <v>916</v>
      </c>
      <c r="E21" s="44"/>
      <c r="F21" s="35"/>
      <c r="G21" s="31"/>
    </row>
    <row r="22" spans="1:7" ht="15.75" x14ac:dyDescent="0.25">
      <c r="A22" s="125" t="s">
        <v>916</v>
      </c>
      <c r="E22" s="43"/>
      <c r="F22" s="35"/>
      <c r="G22" s="31"/>
    </row>
    <row r="23" spans="1:7" ht="103.9" customHeight="1" x14ac:dyDescent="0.25">
      <c r="A23" s="125" t="s">
        <v>916</v>
      </c>
      <c r="E23" s="403" t="s">
        <v>361</v>
      </c>
      <c r="F23" s="403"/>
      <c r="G23" s="403"/>
    </row>
    <row r="24" spans="1:7" ht="103.9" customHeight="1" x14ac:dyDescent="0.25">
      <c r="A24" s="125" t="s">
        <v>916</v>
      </c>
      <c r="E24" s="47" t="s">
        <v>363</v>
      </c>
      <c r="F24" s="404"/>
      <c r="G24" s="404"/>
    </row>
    <row r="25" spans="1:7" ht="32.25" customHeight="1" x14ac:dyDescent="0.25">
      <c r="A25" s="125" t="s">
        <v>916</v>
      </c>
      <c r="B25" s="90"/>
      <c r="C25" s="89"/>
      <c r="E25" s="405" t="s">
        <v>364</v>
      </c>
      <c r="F25" s="406"/>
      <c r="G25" s="407"/>
    </row>
    <row r="26" spans="1:7" ht="36" customHeight="1" x14ac:dyDescent="0.25">
      <c r="A26" s="125" t="s">
        <v>916</v>
      </c>
      <c r="E26" s="400" t="s">
        <v>296</v>
      </c>
      <c r="F26" s="401"/>
      <c r="G26" s="402"/>
    </row>
    <row r="27" spans="1:7" ht="36" customHeight="1" x14ac:dyDescent="0.25">
      <c r="A27" s="125" t="s">
        <v>916</v>
      </c>
      <c r="E27" s="400" t="s">
        <v>297</v>
      </c>
      <c r="F27" s="401"/>
      <c r="G27" s="402"/>
    </row>
    <row r="28" spans="1:7" ht="55.15" customHeight="1" x14ac:dyDescent="0.25">
      <c r="A28" s="125" t="s">
        <v>916</v>
      </c>
      <c r="E28" s="400" t="s">
        <v>298</v>
      </c>
      <c r="F28" s="401"/>
      <c r="G28" s="402"/>
    </row>
    <row r="29" spans="1:7" ht="65.650000000000006" customHeight="1" x14ac:dyDescent="0.25">
      <c r="A29" s="125" t="s">
        <v>916</v>
      </c>
      <c r="E29" s="400" t="s">
        <v>299</v>
      </c>
      <c r="F29" s="401"/>
      <c r="G29" s="402"/>
    </row>
    <row r="30" spans="1:7" ht="55.15" customHeight="1" x14ac:dyDescent="0.25">
      <c r="A30" s="125" t="s">
        <v>916</v>
      </c>
      <c r="E30" s="400" t="s">
        <v>300</v>
      </c>
      <c r="F30" s="401"/>
      <c r="G30" s="402"/>
    </row>
    <row r="31" spans="1:7" x14ac:dyDescent="0.25">
      <c r="A31" s="125" t="s">
        <v>1337</v>
      </c>
      <c r="B31" s="90"/>
      <c r="C31" s="89"/>
      <c r="E31" s="12" t="s">
        <v>335</v>
      </c>
      <c r="F31" s="394" t="s">
        <v>352</v>
      </c>
      <c r="G31" s="395"/>
    </row>
    <row r="32" spans="1:7" x14ac:dyDescent="0.25">
      <c r="A32" s="125" t="s">
        <v>1337</v>
      </c>
      <c r="B32" s="90"/>
      <c r="C32" s="89"/>
      <c r="E32" s="396" t="s">
        <v>336</v>
      </c>
      <c r="F32" s="261" t="s">
        <v>353</v>
      </c>
      <c r="G32" s="262" t="s">
        <v>1170</v>
      </c>
    </row>
    <row r="33" spans="1:7" ht="15.75" thickBot="1" x14ac:dyDescent="0.3">
      <c r="A33" s="125" t="s">
        <v>916</v>
      </c>
      <c r="E33" s="397"/>
      <c r="F33" s="398" t="s">
        <v>245</v>
      </c>
      <c r="G33" s="399"/>
    </row>
    <row r="34" spans="1:7" x14ac:dyDescent="0.25">
      <c r="A34" s="125" t="s">
        <v>916</v>
      </c>
    </row>
    <row r="35" spans="1:7" ht="27.4" customHeight="1" x14ac:dyDescent="0.25">
      <c r="A35" s="125" t="s">
        <v>916</v>
      </c>
      <c r="E35" s="360" t="s">
        <v>337</v>
      </c>
      <c r="F35" s="360"/>
      <c r="G35" s="360"/>
    </row>
    <row r="36" spans="1:7" x14ac:dyDescent="0.25">
      <c r="A36" s="125" t="s">
        <v>916</v>
      </c>
    </row>
    <row r="37" spans="1:7" x14ac:dyDescent="0.25">
      <c r="A37" s="125" t="s">
        <v>916</v>
      </c>
      <c r="E37" s="36" t="s">
        <v>340</v>
      </c>
    </row>
    <row r="38" spans="1:7" x14ac:dyDescent="0.25">
      <c r="A38" s="125" t="s">
        <v>916</v>
      </c>
      <c r="E38" s="37" t="s">
        <v>338</v>
      </c>
    </row>
    <row r="39" spans="1:7" x14ac:dyDescent="0.25">
      <c r="A39" s="125" t="s">
        <v>916</v>
      </c>
      <c r="E39" s="33" t="s">
        <v>339</v>
      </c>
    </row>
    <row r="40" spans="1:7" x14ac:dyDescent="0.25">
      <c r="A40" s="125" t="s">
        <v>916</v>
      </c>
      <c r="E40" s="38" t="s">
        <v>341</v>
      </c>
    </row>
    <row r="50" spans="10:10" x14ac:dyDescent="0.25">
      <c r="J50" s="27"/>
    </row>
  </sheetData>
  <mergeCells count="22">
    <mergeCell ref="E23:G23"/>
    <mergeCell ref="E26:G26"/>
    <mergeCell ref="F24:G24"/>
    <mergeCell ref="E25:G25"/>
    <mergeCell ref="E3:G3"/>
    <mergeCell ref="F4:G4"/>
    <mergeCell ref="F5:G5"/>
    <mergeCell ref="F6:G6"/>
    <mergeCell ref="E12:G12"/>
    <mergeCell ref="F7:G7"/>
    <mergeCell ref="F8:G8"/>
    <mergeCell ref="F9:G9"/>
    <mergeCell ref="F10:G10"/>
    <mergeCell ref="E13:F13"/>
    <mergeCell ref="F31:G31"/>
    <mergeCell ref="F33:G33"/>
    <mergeCell ref="E35:G35"/>
    <mergeCell ref="E27:G27"/>
    <mergeCell ref="E28:G28"/>
    <mergeCell ref="E29:G29"/>
    <mergeCell ref="E30:G30"/>
    <mergeCell ref="E32:E33"/>
  </mergeCells>
  <hyperlinks>
    <hyperlink ref="E1" location="Contents!A1" tooltip="Click to Goto Sheet" display="Goto Contents" xr:uid="{02C8C9DE-AFBE-494F-82D6-8BB9F5895B14}"/>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249977111117893"/>
    <pageSetUpPr fitToPage="1"/>
  </sheetPr>
  <dimension ref="A1:J46"/>
  <sheetViews>
    <sheetView zoomScaleNormal="100" workbookViewId="0">
      <selection activeCell="E1" sqref="E1"/>
    </sheetView>
  </sheetViews>
  <sheetFormatPr defaultColWidth="8.7109375" defaultRowHeight="15" x14ac:dyDescent="0.25"/>
  <cols>
    <col min="1" max="1" width="9.5703125" style="125" customWidth="1"/>
    <col min="2" max="2" width="17" style="99" hidden="1" customWidth="1"/>
    <col min="3" max="3" width="31" style="2" hidden="1" customWidth="1"/>
    <col min="4" max="4" width="2.7109375" customWidth="1"/>
    <col min="5" max="5" width="30.42578125" customWidth="1"/>
    <col min="6" max="6" width="45.7109375" customWidth="1"/>
    <col min="7" max="7" width="25.7109375" customWidth="1"/>
    <col min="8" max="8" width="23.7109375" customWidth="1"/>
  </cols>
  <sheetData>
    <row r="1" spans="1:7" ht="22.5" x14ac:dyDescent="0.25">
      <c r="A1" s="119" t="s">
        <v>918</v>
      </c>
      <c r="B1" s="119" t="s">
        <v>934</v>
      </c>
      <c r="C1" s="120" t="s">
        <v>917</v>
      </c>
      <c r="D1" s="6"/>
      <c r="E1" s="312" t="s">
        <v>1411</v>
      </c>
      <c r="F1" s="6"/>
      <c r="G1" s="6"/>
    </row>
    <row r="2" spans="1:7" x14ac:dyDescent="0.25">
      <c r="A2" s="119"/>
      <c r="B2" s="119"/>
      <c r="C2" s="120"/>
      <c r="D2" s="6"/>
      <c r="E2" s="6"/>
      <c r="F2" s="6"/>
      <c r="G2" s="6"/>
    </row>
    <row r="3" spans="1:7" x14ac:dyDescent="0.25">
      <c r="A3" s="125" t="s">
        <v>916</v>
      </c>
      <c r="E3" s="371" t="s">
        <v>305</v>
      </c>
      <c r="F3" s="371"/>
      <c r="G3" s="371"/>
    </row>
    <row r="4" spans="1:7" x14ac:dyDescent="0.25">
      <c r="A4" s="125" t="s">
        <v>916</v>
      </c>
      <c r="B4" s="2"/>
      <c r="E4" s="34" t="s">
        <v>166</v>
      </c>
      <c r="F4" s="408" t="str">
        <f>IF(ISBLANK('Annex G.1'!F4),"Data Automatically Populated from Form G.1",('Annex G.1'!F4))</f>
        <v>&lt;&lt;Manufacturer Name&gt;&gt;</v>
      </c>
      <c r="G4" s="408"/>
    </row>
    <row r="5" spans="1:7" x14ac:dyDescent="0.25">
      <c r="A5" s="125" t="s">
        <v>916</v>
      </c>
      <c r="E5" s="34" t="s">
        <v>318</v>
      </c>
      <c r="F5" s="408" t="str">
        <f>IF(ISBLANK('Annex G.1'!F5),"Data Automatically Populated from Form G.1",('Annex G.1'!F5))</f>
        <v>&lt;&lt;Manufacturer Address&gt;&gt;</v>
      </c>
      <c r="G5" s="408"/>
    </row>
    <row r="6" spans="1:7" x14ac:dyDescent="0.25">
      <c r="A6" s="125" t="s">
        <v>916</v>
      </c>
      <c r="E6" s="34" t="s">
        <v>167</v>
      </c>
      <c r="F6" s="408" t="str">
        <f>IF(ISBLANK('Annex G.1'!F6),"Data Automatically Populated from Form G.1",('Annex G.1'!F6))</f>
        <v>&lt;&lt;Model Name&gt;&gt;</v>
      </c>
      <c r="G6" s="408"/>
    </row>
    <row r="7" spans="1:7" x14ac:dyDescent="0.25">
      <c r="A7" s="125" t="s">
        <v>916</v>
      </c>
      <c r="E7" s="34" t="s">
        <v>168</v>
      </c>
      <c r="F7" s="408" t="str">
        <f>IF(ISBLANK('Annex G.1'!F7),"Data Automatically Populated from Form G.1",('Annex G.1'!F7))</f>
        <v>&lt;&lt;Alternative Model Name(s)&gt;&gt;</v>
      </c>
      <c r="G7" s="408"/>
    </row>
    <row r="8" spans="1:7" x14ac:dyDescent="0.25">
      <c r="A8" s="125" t="s">
        <v>916</v>
      </c>
      <c r="E8" s="34" t="s">
        <v>302</v>
      </c>
      <c r="F8" s="410" t="str">
        <f>IF(ISBLANK('Annex G.1'!F158),"Data Automatically Populated from Form G.1",'Annex G.1'!F158)</f>
        <v>&lt;&lt; P/N nnnn Rev ABC &gt;&gt;</v>
      </c>
      <c r="G8" s="411"/>
    </row>
    <row r="9" spans="1:7" x14ac:dyDescent="0.25">
      <c r="A9" s="125" t="s">
        <v>916</v>
      </c>
      <c r="E9" s="34" t="s">
        <v>303</v>
      </c>
      <c r="F9" s="410" t="str">
        <f>IF(ISBLANK('Annex G.1'!F159),"Data Automatically Populated from Form G.1",'Annex G.1'!F159)</f>
        <v>&lt;&lt; P/N nnnn Rev ABC &gt;&gt;</v>
      </c>
      <c r="G9" s="411"/>
    </row>
    <row r="10" spans="1:7" x14ac:dyDescent="0.25">
      <c r="A10" s="125" t="s">
        <v>916</v>
      </c>
      <c r="E10" s="34" t="s">
        <v>304</v>
      </c>
      <c r="F10" s="410" t="str">
        <f>IF(ISBLANK('Annex G.1'!F160),"Data Automatically Populated from Form G.1",'Annex G.1'!F160)</f>
        <v>&lt;&lt; P/N nnnn Rev ABC &gt;&gt;</v>
      </c>
      <c r="G10" s="411"/>
    </row>
    <row r="11" spans="1:7" x14ac:dyDescent="0.25">
      <c r="A11" s="125" t="s">
        <v>916</v>
      </c>
    </row>
    <row r="12" spans="1:7" ht="15.75" x14ac:dyDescent="0.25">
      <c r="A12" s="125" t="s">
        <v>916</v>
      </c>
      <c r="E12" s="409" t="s">
        <v>342</v>
      </c>
      <c r="F12" s="409"/>
      <c r="G12" s="409"/>
    </row>
    <row r="13" spans="1:7" ht="15.75" x14ac:dyDescent="0.25">
      <c r="A13" s="125" t="s">
        <v>916</v>
      </c>
      <c r="E13" s="413" t="s">
        <v>343</v>
      </c>
      <c r="F13" s="414"/>
      <c r="G13" s="40" t="s">
        <v>351</v>
      </c>
    </row>
    <row r="14" spans="1:7" ht="15.75" x14ac:dyDescent="0.25">
      <c r="A14" s="125" t="s">
        <v>916</v>
      </c>
      <c r="E14" s="413" t="s">
        <v>344</v>
      </c>
      <c r="F14" s="414"/>
      <c r="G14" s="31"/>
    </row>
    <row r="15" spans="1:7" x14ac:dyDescent="0.25">
      <c r="A15" s="125" t="s">
        <v>916</v>
      </c>
    </row>
    <row r="16" spans="1:7" x14ac:dyDescent="0.25">
      <c r="A16" s="125" t="s">
        <v>916</v>
      </c>
      <c r="E16" s="34" t="s">
        <v>345</v>
      </c>
      <c r="F16" s="41" t="s">
        <v>352</v>
      </c>
    </row>
    <row r="17" spans="1:9" ht="34.5" x14ac:dyDescent="0.25">
      <c r="A17" s="125" t="s">
        <v>916</v>
      </c>
      <c r="G17" s="39" t="s">
        <v>349</v>
      </c>
      <c r="H17" s="42" t="s">
        <v>457</v>
      </c>
    </row>
    <row r="18" spans="1:9" x14ac:dyDescent="0.25">
      <c r="A18" s="125" t="s">
        <v>916</v>
      </c>
      <c r="E18" s="34" t="s">
        <v>306</v>
      </c>
      <c r="F18" s="63" t="str">
        <f>IF(ISBLANK('Annex G.1'!F59),"Data Automatically Populated from Form G.1",'Annex G.1'!F59)</f>
        <v>Data Automatically Populated from Form G.1</v>
      </c>
      <c r="G18" s="40" t="s">
        <v>350</v>
      </c>
      <c r="H18" s="40"/>
    </row>
    <row r="19" spans="1:9" x14ac:dyDescent="0.25">
      <c r="A19" s="125" t="s">
        <v>916</v>
      </c>
      <c r="E19" s="34" t="s">
        <v>307</v>
      </c>
      <c r="F19" s="63" t="str">
        <f>IF(ISBLANK('Annex G.1'!G49),"Data Automatically Populated from Form G.1",'Annex G.1'!G49)</f>
        <v>&lt;&lt; Model Name &gt;&gt;</v>
      </c>
      <c r="G19" s="40" t="s">
        <v>350</v>
      </c>
      <c r="H19" s="40"/>
      <c r="I19" s="27"/>
    </row>
    <row r="20" spans="1:9" x14ac:dyDescent="0.25">
      <c r="A20" s="125" t="s">
        <v>916</v>
      </c>
      <c r="E20" s="34" t="s">
        <v>308</v>
      </c>
      <c r="F20" s="63" t="str">
        <f>IF(ISBLANK('Annex G.1'!F66),"Data Automatically Populated from Form G.1",'Annex G.1'!F66)</f>
        <v>Data Automatically Populated from Form G.1</v>
      </c>
      <c r="G20" s="40" t="s">
        <v>350</v>
      </c>
      <c r="H20" s="40"/>
    </row>
    <row r="21" spans="1:9" x14ac:dyDescent="0.25">
      <c r="A21" s="125" t="s">
        <v>916</v>
      </c>
      <c r="E21" s="34" t="s">
        <v>309</v>
      </c>
      <c r="F21" s="64"/>
      <c r="G21" s="40" t="s">
        <v>350</v>
      </c>
      <c r="H21" s="40"/>
      <c r="I21" s="27"/>
    </row>
    <row r="22" spans="1:9" x14ac:dyDescent="0.25">
      <c r="A22" s="125" t="s">
        <v>916</v>
      </c>
      <c r="E22" s="34" t="s">
        <v>310</v>
      </c>
      <c r="F22" s="64"/>
      <c r="G22" s="40" t="s">
        <v>350</v>
      </c>
      <c r="H22" s="40"/>
    </row>
    <row r="23" spans="1:9" x14ac:dyDescent="0.25">
      <c r="A23" s="125" t="s">
        <v>916</v>
      </c>
      <c r="E23" s="34" t="s">
        <v>311</v>
      </c>
      <c r="F23" s="64"/>
      <c r="G23" s="40" t="s">
        <v>350</v>
      </c>
      <c r="H23" s="40"/>
      <c r="I23" s="27"/>
    </row>
    <row r="24" spans="1:9" x14ac:dyDescent="0.25">
      <c r="A24" s="125" t="s">
        <v>916</v>
      </c>
      <c r="E24" s="34" t="s">
        <v>312</v>
      </c>
      <c r="F24" s="64"/>
      <c r="G24" s="40" t="s">
        <v>350</v>
      </c>
      <c r="H24" s="40"/>
      <c r="I24" s="27"/>
    </row>
    <row r="25" spans="1:9" x14ac:dyDescent="0.25">
      <c r="A25" s="125" t="s">
        <v>916</v>
      </c>
      <c r="E25" s="34" t="s">
        <v>313</v>
      </c>
      <c r="F25" s="64"/>
      <c r="G25" s="40" t="s">
        <v>350</v>
      </c>
      <c r="H25" s="40"/>
    </row>
    <row r="26" spans="1:9" x14ac:dyDescent="0.25">
      <c r="A26" s="125" t="s">
        <v>916</v>
      </c>
      <c r="E26" s="34" t="s">
        <v>314</v>
      </c>
      <c r="F26" s="63" t="str">
        <f>IF(ISBLANK('Annex G.1'!G88),"Data Automatically Populated from Form G.1",'Annex G.1'!G88)</f>
        <v>&lt;&lt; Part Number &gt;&gt;</v>
      </c>
      <c r="G26" s="40" t="s">
        <v>350</v>
      </c>
      <c r="H26" s="40"/>
      <c r="I26" s="27"/>
    </row>
    <row r="27" spans="1:9" x14ac:dyDescent="0.25">
      <c r="A27" s="125" t="s">
        <v>916</v>
      </c>
      <c r="E27" s="34" t="s">
        <v>346</v>
      </c>
      <c r="F27" s="63" t="str">
        <f>IF(ISBLANK('Annex G.1'!F37),"Data Automatically Populated from Form G.1",'Annex G.1'!F37)</f>
        <v>406.nnn MHz</v>
      </c>
      <c r="G27" s="40" t="s">
        <v>350</v>
      </c>
      <c r="H27" s="40"/>
    </row>
    <row r="28" spans="1:9" x14ac:dyDescent="0.25">
      <c r="A28" s="125" t="s">
        <v>916</v>
      </c>
      <c r="E28" s="34" t="s">
        <v>347</v>
      </c>
      <c r="F28" s="63" t="str">
        <f>IF(ISBLANK('Annex G.1'!F92),"Data Automatically Populated from Form G.1",'Annex G.1'!F92)</f>
        <v>Data Automatically Populated from Form G.1</v>
      </c>
      <c r="G28" s="40" t="s">
        <v>350</v>
      </c>
      <c r="H28" s="40"/>
      <c r="I28" s="27"/>
    </row>
    <row r="29" spans="1:9" x14ac:dyDescent="0.25">
      <c r="A29" s="125" t="s">
        <v>1053</v>
      </c>
      <c r="B29" s="90"/>
      <c r="E29" s="34" t="s">
        <v>348</v>
      </c>
      <c r="F29" s="104" t="s">
        <v>339</v>
      </c>
      <c r="G29" s="40" t="s">
        <v>350</v>
      </c>
      <c r="H29" s="40"/>
    </row>
    <row r="30" spans="1:9" x14ac:dyDescent="0.25">
      <c r="A30" s="125" t="s">
        <v>916</v>
      </c>
      <c r="E30" s="34" t="s">
        <v>315</v>
      </c>
      <c r="F30" s="64"/>
      <c r="G30" s="40" t="s">
        <v>350</v>
      </c>
      <c r="H30" s="40"/>
      <c r="I30" s="27"/>
    </row>
    <row r="31" spans="1:9" x14ac:dyDescent="0.25">
      <c r="A31" s="125" t="s">
        <v>916</v>
      </c>
    </row>
    <row r="32" spans="1:9" ht="50.65" customHeight="1" x14ac:dyDescent="0.25">
      <c r="A32" s="125" t="s">
        <v>916</v>
      </c>
      <c r="E32" s="403" t="s">
        <v>323</v>
      </c>
      <c r="F32" s="403"/>
      <c r="G32" s="403"/>
      <c r="I32" s="27"/>
    </row>
    <row r="33" spans="1:10" x14ac:dyDescent="0.25">
      <c r="A33" s="125" t="s">
        <v>1337</v>
      </c>
      <c r="B33" s="90"/>
      <c r="C33" s="89"/>
      <c r="E33" s="12" t="s">
        <v>335</v>
      </c>
      <c r="F33" s="394" t="s">
        <v>352</v>
      </c>
      <c r="G33" s="395"/>
    </row>
    <row r="34" spans="1:10" x14ac:dyDescent="0.25">
      <c r="A34" s="125" t="s">
        <v>1337</v>
      </c>
      <c r="B34" s="90"/>
      <c r="C34" s="89"/>
      <c r="E34" s="396" t="s">
        <v>336</v>
      </c>
      <c r="F34" s="261" t="s">
        <v>353</v>
      </c>
      <c r="G34" s="262" t="s">
        <v>1170</v>
      </c>
    </row>
    <row r="35" spans="1:10" ht="15.75" thickBot="1" x14ac:dyDescent="0.3">
      <c r="A35" s="125" t="s">
        <v>916</v>
      </c>
      <c r="E35" s="397"/>
      <c r="F35" s="398" t="s">
        <v>245</v>
      </c>
      <c r="G35" s="399"/>
      <c r="I35" s="27"/>
    </row>
    <row r="36" spans="1:10" x14ac:dyDescent="0.25">
      <c r="A36" s="125" t="s">
        <v>916</v>
      </c>
    </row>
    <row r="37" spans="1:10" ht="33" customHeight="1" x14ac:dyDescent="0.25">
      <c r="A37" s="125" t="s">
        <v>916</v>
      </c>
      <c r="E37" s="412" t="s">
        <v>337</v>
      </c>
      <c r="F37" s="412"/>
      <c r="G37" s="412"/>
      <c r="I37" s="27"/>
    </row>
    <row r="38" spans="1:10" x14ac:dyDescent="0.25">
      <c r="A38" s="125" t="s">
        <v>916</v>
      </c>
    </row>
    <row r="39" spans="1:10" x14ac:dyDescent="0.25">
      <c r="A39" s="125" t="s">
        <v>916</v>
      </c>
      <c r="E39" s="36" t="s">
        <v>340</v>
      </c>
    </row>
    <row r="40" spans="1:10" x14ac:dyDescent="0.25">
      <c r="A40" s="125" t="s">
        <v>916</v>
      </c>
      <c r="E40" s="37" t="s">
        <v>338</v>
      </c>
    </row>
    <row r="41" spans="1:10" x14ac:dyDescent="0.25">
      <c r="A41" s="125" t="s">
        <v>916</v>
      </c>
      <c r="E41" s="33" t="s">
        <v>339</v>
      </c>
      <c r="I41" s="27"/>
    </row>
    <row r="42" spans="1:10" x14ac:dyDescent="0.25">
      <c r="A42" s="125" t="s">
        <v>916</v>
      </c>
      <c r="E42" s="38" t="s">
        <v>341</v>
      </c>
    </row>
    <row r="43" spans="1:10" x14ac:dyDescent="0.25">
      <c r="J43" s="27"/>
    </row>
    <row r="46" spans="1:10" x14ac:dyDescent="0.25">
      <c r="J46" s="29"/>
    </row>
  </sheetData>
  <mergeCells count="16">
    <mergeCell ref="F9:G9"/>
    <mergeCell ref="E3:G3"/>
    <mergeCell ref="F4:G4"/>
    <mergeCell ref="F5:G5"/>
    <mergeCell ref="F6:G6"/>
    <mergeCell ref="F7:G7"/>
    <mergeCell ref="F8:G8"/>
    <mergeCell ref="F33:G33"/>
    <mergeCell ref="F35:G35"/>
    <mergeCell ref="E37:G37"/>
    <mergeCell ref="F10:G10"/>
    <mergeCell ref="E12:G12"/>
    <mergeCell ref="E13:F13"/>
    <mergeCell ref="E14:F14"/>
    <mergeCell ref="E32:G32"/>
    <mergeCell ref="E34:E35"/>
  </mergeCells>
  <hyperlinks>
    <hyperlink ref="E1" location="Contents!A1" tooltip="Click to Goto Sheet" display="Goto Contents" xr:uid="{D39BC3DC-71D8-4632-B2F0-77C706C01D3D}"/>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249977111117893"/>
    <pageSetUpPr fitToPage="1"/>
  </sheetPr>
  <dimension ref="A1:L47"/>
  <sheetViews>
    <sheetView zoomScaleNormal="100" workbookViewId="0">
      <selection activeCell="E1" sqref="E1"/>
    </sheetView>
  </sheetViews>
  <sheetFormatPr defaultColWidth="8.7109375" defaultRowHeight="15" x14ac:dyDescent="0.25"/>
  <cols>
    <col min="1" max="1" width="9.5703125" style="99" customWidth="1"/>
    <col min="2" max="2" width="15.7109375" style="99" hidden="1" customWidth="1"/>
    <col min="3" max="3" width="30" style="2" hidden="1" customWidth="1"/>
    <col min="4" max="4" width="2.7109375" customWidth="1"/>
    <col min="5" max="5" width="31.85546875" bestFit="1" customWidth="1"/>
    <col min="6" max="6" width="45.7109375" customWidth="1"/>
    <col min="7" max="7" width="36.42578125" customWidth="1"/>
    <col min="9" max="9" width="78" customWidth="1"/>
    <col min="10" max="10" width="68.28515625" customWidth="1"/>
  </cols>
  <sheetData>
    <row r="1" spans="1:9" ht="22.5" x14ac:dyDescent="0.25">
      <c r="A1" s="119" t="s">
        <v>918</v>
      </c>
      <c r="B1" s="119" t="s">
        <v>934</v>
      </c>
      <c r="C1" s="120" t="s">
        <v>917</v>
      </c>
      <c r="D1" s="6"/>
      <c r="E1" s="312" t="s">
        <v>1411</v>
      </c>
      <c r="F1" s="6"/>
      <c r="G1" s="6"/>
    </row>
    <row r="2" spans="1:9" x14ac:dyDescent="0.25">
      <c r="A2" s="119"/>
      <c r="B2" s="119"/>
      <c r="C2" s="120"/>
      <c r="D2" s="6"/>
      <c r="E2" s="6"/>
      <c r="F2" s="6"/>
      <c r="G2" s="6"/>
    </row>
    <row r="3" spans="1:9" ht="15.75" x14ac:dyDescent="0.25">
      <c r="A3" s="99" t="s">
        <v>916</v>
      </c>
      <c r="E3" s="371" t="s">
        <v>329</v>
      </c>
      <c r="F3" s="371"/>
      <c r="G3" s="371"/>
      <c r="I3" s="26"/>
    </row>
    <row r="4" spans="1:9" ht="15.75" x14ac:dyDescent="0.25">
      <c r="A4" s="99" t="s">
        <v>916</v>
      </c>
      <c r="B4" s="2"/>
      <c r="E4" s="34" t="s">
        <v>166</v>
      </c>
      <c r="F4" s="408" t="str">
        <f>IF(ISBLANK('Annex G.1'!F4),"Data Automatically Populated from Form G.1",('Annex G.1'!F4))</f>
        <v>&lt;&lt;Manufacturer Name&gt;&gt;</v>
      </c>
      <c r="G4" s="408"/>
      <c r="I4" s="32"/>
    </row>
    <row r="5" spans="1:9" ht="15.75" x14ac:dyDescent="0.25">
      <c r="A5" s="99" t="s">
        <v>916</v>
      </c>
      <c r="E5" s="34" t="s">
        <v>318</v>
      </c>
      <c r="F5" s="408" t="str">
        <f>IF(ISBLANK('Annex G.1'!F5),"Data Automatically Populated from Form G.1",('Annex G.1'!F5))</f>
        <v>&lt;&lt;Manufacturer Address&gt;&gt;</v>
      </c>
      <c r="G5" s="408"/>
      <c r="I5" s="26"/>
    </row>
    <row r="6" spans="1:9" ht="15.75" x14ac:dyDescent="0.25">
      <c r="A6" s="99" t="s">
        <v>916</v>
      </c>
      <c r="E6" s="34" t="s">
        <v>167</v>
      </c>
      <c r="F6" s="408" t="str">
        <f>IF(ISBLANK('Annex G.1'!F6),"Data Automatically Populated from Form G.1",('Annex G.1'!F6))</f>
        <v>&lt;&lt;Model Name&gt;&gt;</v>
      </c>
      <c r="G6" s="408"/>
      <c r="I6" s="26"/>
    </row>
    <row r="7" spans="1:9" ht="15.75" x14ac:dyDescent="0.25">
      <c r="A7" s="99" t="s">
        <v>916</v>
      </c>
      <c r="E7" s="34" t="s">
        <v>168</v>
      </c>
      <c r="F7" s="408" t="str">
        <f>IF(ISBLANK('Annex G.1'!F7),"Data Automatically Populated from Form G.1",('Annex G.1'!F7))</f>
        <v>&lt;&lt;Alternative Model Name(s)&gt;&gt;</v>
      </c>
      <c r="G7" s="408"/>
      <c r="I7" s="26"/>
    </row>
    <row r="8" spans="1:9" ht="15.75" x14ac:dyDescent="0.25">
      <c r="A8" s="99" t="s">
        <v>916</v>
      </c>
      <c r="E8" s="34" t="s">
        <v>302</v>
      </c>
      <c r="F8" s="410" t="str">
        <f>IF(ISBLANK('Annex G.1'!F158),"Data Automatically Populated from Form G.1",'Annex G.1'!F158)</f>
        <v>&lt;&lt; P/N nnnn Rev ABC &gt;&gt;</v>
      </c>
      <c r="G8" s="411"/>
      <c r="I8" s="32"/>
    </row>
    <row r="9" spans="1:9" ht="15.75" x14ac:dyDescent="0.25">
      <c r="A9" s="99" t="s">
        <v>916</v>
      </c>
      <c r="E9" s="34" t="s">
        <v>303</v>
      </c>
      <c r="F9" s="410" t="str">
        <f>IF(ISBLANK('Annex G.1'!F159),"Data Automatically Populated from Form G.1",'Annex G.1'!F159)</f>
        <v>&lt;&lt; P/N nnnn Rev ABC &gt;&gt;</v>
      </c>
      <c r="G9" s="411"/>
      <c r="I9" s="26"/>
    </row>
    <row r="10" spans="1:9" ht="15.75" x14ac:dyDescent="0.25">
      <c r="A10" s="99" t="s">
        <v>916</v>
      </c>
      <c r="E10" s="34" t="s">
        <v>304</v>
      </c>
      <c r="F10" s="410" t="str">
        <f>IF(ISBLANK('Annex G.1'!F160),"Data Automatically Populated from Form G.1",'Annex G.1'!F160)</f>
        <v>&lt;&lt; P/N nnnn Rev ABC &gt;&gt;</v>
      </c>
      <c r="G10" s="411"/>
      <c r="I10" s="26"/>
    </row>
    <row r="11" spans="1:9" ht="15.75" x14ac:dyDescent="0.25">
      <c r="A11" s="99" t="s">
        <v>916</v>
      </c>
      <c r="I11" s="26"/>
    </row>
    <row r="12" spans="1:9" ht="15.75" x14ac:dyDescent="0.25">
      <c r="A12" s="99" t="s">
        <v>916</v>
      </c>
      <c r="E12" s="409" t="s">
        <v>342</v>
      </c>
      <c r="F12" s="409"/>
      <c r="G12" s="409"/>
      <c r="I12" s="26"/>
    </row>
    <row r="13" spans="1:9" ht="15.75" x14ac:dyDescent="0.25">
      <c r="A13" s="99" t="s">
        <v>916</v>
      </c>
      <c r="E13" s="409" t="s">
        <v>316</v>
      </c>
      <c r="F13" s="409"/>
      <c r="G13" s="30"/>
      <c r="I13" s="26"/>
    </row>
    <row r="14" spans="1:9" ht="15.75" x14ac:dyDescent="0.25">
      <c r="A14" s="99" t="s">
        <v>916</v>
      </c>
      <c r="E14" s="409" t="s">
        <v>333</v>
      </c>
      <c r="F14" s="409"/>
      <c r="G14" s="31"/>
      <c r="I14" s="26"/>
    </row>
    <row r="15" spans="1:9" ht="15.75" x14ac:dyDescent="0.25">
      <c r="A15" s="99" t="s">
        <v>916</v>
      </c>
      <c r="E15" s="415" t="s">
        <v>334</v>
      </c>
      <c r="F15" s="35" t="s">
        <v>319</v>
      </c>
      <c r="G15" s="30"/>
      <c r="I15" s="26"/>
    </row>
    <row r="16" spans="1:9" ht="15.75" x14ac:dyDescent="0.25">
      <c r="A16" s="99" t="s">
        <v>916</v>
      </c>
      <c r="E16" s="417"/>
      <c r="F16" s="35" t="s">
        <v>320</v>
      </c>
      <c r="G16" s="30"/>
      <c r="I16" s="26"/>
    </row>
    <row r="17" spans="1:11" ht="15.75" x14ac:dyDescent="0.25">
      <c r="A17" s="99" t="s">
        <v>916</v>
      </c>
      <c r="E17" s="415" t="s">
        <v>317</v>
      </c>
      <c r="F17" s="35" t="s">
        <v>321</v>
      </c>
      <c r="G17" s="30"/>
      <c r="I17" s="26"/>
      <c r="J17" s="27"/>
    </row>
    <row r="18" spans="1:11" ht="15.75" x14ac:dyDescent="0.25">
      <c r="A18" s="99" t="s">
        <v>916</v>
      </c>
      <c r="E18" s="416"/>
      <c r="F18" s="35" t="s">
        <v>322</v>
      </c>
      <c r="G18" s="30"/>
      <c r="I18" s="26"/>
    </row>
    <row r="19" spans="1:11" ht="15.75" x14ac:dyDescent="0.25">
      <c r="A19" s="99" t="s">
        <v>916</v>
      </c>
      <c r="E19" s="416"/>
      <c r="F19" s="35" t="s">
        <v>325</v>
      </c>
      <c r="G19" s="30"/>
      <c r="I19" s="26"/>
    </row>
    <row r="20" spans="1:11" ht="15.75" x14ac:dyDescent="0.25">
      <c r="A20" s="99" t="s">
        <v>916</v>
      </c>
      <c r="E20" s="416"/>
      <c r="F20" s="35" t="s">
        <v>326</v>
      </c>
      <c r="G20" s="30"/>
      <c r="I20" s="26"/>
      <c r="J20" s="27"/>
      <c r="K20" s="27"/>
    </row>
    <row r="21" spans="1:11" ht="15.75" x14ac:dyDescent="0.25">
      <c r="A21" s="99" t="s">
        <v>916</v>
      </c>
      <c r="E21" s="416"/>
      <c r="F21" s="35" t="s">
        <v>324</v>
      </c>
      <c r="G21" s="30"/>
      <c r="I21" s="26"/>
    </row>
    <row r="22" spans="1:11" ht="15.75" x14ac:dyDescent="0.25">
      <c r="A22" s="99" t="s">
        <v>916</v>
      </c>
      <c r="E22" s="416"/>
      <c r="F22" s="35" t="s">
        <v>327</v>
      </c>
      <c r="G22" s="30"/>
      <c r="I22" s="26"/>
      <c r="J22" s="27"/>
      <c r="K22" s="27"/>
    </row>
    <row r="23" spans="1:11" ht="15.75" x14ac:dyDescent="0.25">
      <c r="A23" s="99" t="s">
        <v>916</v>
      </c>
      <c r="E23" s="417"/>
      <c r="F23" s="35" t="s">
        <v>328</v>
      </c>
      <c r="G23" s="30"/>
      <c r="I23" s="26"/>
    </row>
    <row r="24" spans="1:11" ht="67.5" customHeight="1" x14ac:dyDescent="0.25">
      <c r="A24" s="99" t="s">
        <v>916</v>
      </c>
      <c r="E24" s="403" t="s">
        <v>323</v>
      </c>
      <c r="F24" s="403"/>
      <c r="G24" s="403"/>
      <c r="I24" s="26"/>
      <c r="J24" s="27"/>
      <c r="K24" s="27"/>
    </row>
    <row r="25" spans="1:11" ht="15.75" x14ac:dyDescent="0.25">
      <c r="A25" s="125" t="s">
        <v>1337</v>
      </c>
      <c r="B25" s="90"/>
      <c r="C25" s="89"/>
      <c r="E25" s="12" t="s">
        <v>335</v>
      </c>
      <c r="F25" s="394" t="s">
        <v>352</v>
      </c>
      <c r="G25" s="395"/>
      <c r="I25" s="26"/>
      <c r="J25" s="27"/>
      <c r="K25" s="27"/>
    </row>
    <row r="26" spans="1:11" ht="15.75" x14ac:dyDescent="0.25">
      <c r="A26" s="125" t="s">
        <v>1337</v>
      </c>
      <c r="B26" s="90"/>
      <c r="C26" s="89"/>
      <c r="E26" s="396" t="s">
        <v>336</v>
      </c>
      <c r="F26" s="261" t="s">
        <v>353</v>
      </c>
      <c r="G26" s="262" t="s">
        <v>1170</v>
      </c>
      <c r="I26" s="26"/>
      <c r="J26" s="27"/>
      <c r="K26" s="27"/>
    </row>
    <row r="27" spans="1:11" ht="16.5" thickBot="1" x14ac:dyDescent="0.3">
      <c r="A27" s="125" t="s">
        <v>916</v>
      </c>
      <c r="E27" s="397"/>
      <c r="F27" s="398" t="s">
        <v>245</v>
      </c>
      <c r="G27" s="399"/>
      <c r="I27" s="26"/>
    </row>
    <row r="28" spans="1:11" ht="15.75" x14ac:dyDescent="0.25">
      <c r="A28" s="99" t="s">
        <v>916</v>
      </c>
      <c r="I28" s="26"/>
      <c r="J28" s="27"/>
      <c r="K28" s="27"/>
    </row>
    <row r="29" spans="1:11" ht="32.65" customHeight="1" x14ac:dyDescent="0.25">
      <c r="A29" s="99" t="s">
        <v>916</v>
      </c>
      <c r="E29" s="360" t="s">
        <v>337</v>
      </c>
      <c r="F29" s="360"/>
      <c r="G29" s="360"/>
      <c r="I29" s="26"/>
    </row>
    <row r="30" spans="1:11" ht="15.75" x14ac:dyDescent="0.25">
      <c r="A30" s="99" t="s">
        <v>916</v>
      </c>
      <c r="I30" s="26"/>
      <c r="J30" s="27"/>
      <c r="K30" s="27"/>
    </row>
    <row r="31" spans="1:11" ht="15.75" x14ac:dyDescent="0.25">
      <c r="A31" s="99" t="s">
        <v>916</v>
      </c>
      <c r="E31" s="36" t="s">
        <v>340</v>
      </c>
      <c r="I31" s="26"/>
    </row>
    <row r="32" spans="1:11" ht="15.75" x14ac:dyDescent="0.25">
      <c r="A32" s="99" t="s">
        <v>916</v>
      </c>
      <c r="E32" s="37" t="s">
        <v>338</v>
      </c>
      <c r="I32" s="26"/>
      <c r="J32" s="27"/>
      <c r="K32" s="27"/>
    </row>
    <row r="33" spans="1:12" x14ac:dyDescent="0.25">
      <c r="A33" s="99" t="s">
        <v>916</v>
      </c>
      <c r="E33" s="33" t="s">
        <v>339</v>
      </c>
    </row>
    <row r="34" spans="1:12" x14ac:dyDescent="0.25">
      <c r="A34" s="99" t="s">
        <v>916</v>
      </c>
      <c r="E34" s="38" t="s">
        <v>341</v>
      </c>
      <c r="I34" s="27"/>
      <c r="J34" s="27"/>
      <c r="K34" s="27"/>
    </row>
    <row r="36" spans="1:12" x14ac:dyDescent="0.25">
      <c r="I36" s="27"/>
      <c r="J36" s="27"/>
      <c r="K36" s="27"/>
    </row>
    <row r="38" spans="1:12" x14ac:dyDescent="0.25">
      <c r="I38" s="27"/>
      <c r="J38" s="27"/>
      <c r="K38" s="27"/>
    </row>
    <row r="40" spans="1:12" x14ac:dyDescent="0.25">
      <c r="I40" s="27"/>
      <c r="J40" s="27"/>
    </row>
    <row r="42" spans="1:12" x14ac:dyDescent="0.25">
      <c r="I42" s="27"/>
      <c r="J42" s="27"/>
      <c r="K42" s="27"/>
    </row>
    <row r="44" spans="1:12" x14ac:dyDescent="0.25">
      <c r="I44" s="27"/>
      <c r="J44" s="27"/>
      <c r="L44" s="27"/>
    </row>
    <row r="46" spans="1:12" x14ac:dyDescent="0.25">
      <c r="I46" s="28"/>
    </row>
    <row r="47" spans="1:12" x14ac:dyDescent="0.25">
      <c r="I47" s="29"/>
      <c r="L47" s="29"/>
    </row>
  </sheetData>
  <mergeCells count="18">
    <mergeCell ref="E12:G12"/>
    <mergeCell ref="E13:F13"/>
    <mergeCell ref="E14:F14"/>
    <mergeCell ref="E24:G24"/>
    <mergeCell ref="F5:G5"/>
    <mergeCell ref="F10:G10"/>
    <mergeCell ref="F9:G9"/>
    <mergeCell ref="E3:G3"/>
    <mergeCell ref="F4:G4"/>
    <mergeCell ref="F6:G6"/>
    <mergeCell ref="F7:G7"/>
    <mergeCell ref="F8:G8"/>
    <mergeCell ref="F25:G25"/>
    <mergeCell ref="F27:G27"/>
    <mergeCell ref="E17:E23"/>
    <mergeCell ref="E15:E16"/>
    <mergeCell ref="E29:G29"/>
    <mergeCell ref="E26:E27"/>
  </mergeCells>
  <hyperlinks>
    <hyperlink ref="E1" location="Contents!A1" tooltip="Click to Goto Sheet" display="Goto Contents" xr:uid="{24DC1849-FB4B-4AC7-939D-23A9D3CB5D07}"/>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8CEB9-372D-4AB2-8D68-8721A2F43EAB}">
  <sheetPr codeName="Sheet7">
    <tabColor theme="5" tint="-0.249977111117893"/>
    <pageSetUpPr fitToPage="1"/>
  </sheetPr>
  <dimension ref="A1:P84"/>
  <sheetViews>
    <sheetView zoomScale="85" zoomScaleNormal="85" workbookViewId="0">
      <selection activeCell="B1" sqref="B1:C1048576"/>
    </sheetView>
  </sheetViews>
  <sheetFormatPr defaultColWidth="8.7109375" defaultRowHeight="15" x14ac:dyDescent="0.25"/>
  <cols>
    <col min="1" max="1" width="9.5703125" style="125" customWidth="1"/>
    <col min="2" max="2" width="17.28515625" style="99" hidden="1" customWidth="1"/>
    <col min="3" max="3" width="27" style="2" hidden="1" customWidth="1"/>
    <col min="4" max="4" width="2.7109375" customWidth="1"/>
    <col min="5" max="5" width="32.5703125" customWidth="1"/>
    <col min="6" max="6" width="64.5703125" bestFit="1" customWidth="1"/>
    <col min="7" max="8" width="13.7109375" style="95" bestFit="1" customWidth="1"/>
    <col min="9" max="9" width="12" style="314" customWidth="1"/>
    <col min="10" max="10" width="25.85546875" style="314" customWidth="1"/>
    <col min="11" max="11" width="36.42578125" customWidth="1"/>
    <col min="12" max="12" width="39.7109375" customWidth="1"/>
    <col min="13" max="13" width="78" customWidth="1"/>
    <col min="14" max="14" width="68.28515625" customWidth="1"/>
  </cols>
  <sheetData>
    <row r="1" spans="1:14" ht="22.5" x14ac:dyDescent="0.25">
      <c r="A1" s="119" t="s">
        <v>918</v>
      </c>
      <c r="B1" s="119" t="s">
        <v>934</v>
      </c>
      <c r="C1" s="120" t="s">
        <v>917</v>
      </c>
      <c r="D1" s="6"/>
      <c r="E1" s="312" t="s">
        <v>1411</v>
      </c>
      <c r="F1" s="6"/>
      <c r="G1" s="6"/>
    </row>
    <row r="2" spans="1:14" x14ac:dyDescent="0.25">
      <c r="A2" s="119"/>
      <c r="B2" s="119"/>
      <c r="C2" s="120"/>
      <c r="D2" s="6"/>
      <c r="E2" s="6"/>
      <c r="F2" s="6"/>
      <c r="G2" s="6"/>
    </row>
    <row r="3" spans="1:14" ht="15.75" x14ac:dyDescent="0.25">
      <c r="A3" s="125" t="s">
        <v>1053</v>
      </c>
      <c r="B3" s="90"/>
      <c r="E3" s="371" t="s">
        <v>919</v>
      </c>
      <c r="F3" s="371"/>
      <c r="G3" s="371"/>
      <c r="H3" s="371"/>
      <c r="I3" s="371"/>
      <c r="J3" s="371"/>
      <c r="K3" s="371"/>
      <c r="M3" s="26"/>
    </row>
    <row r="4" spans="1:14" ht="15.75" x14ac:dyDescent="0.25">
      <c r="A4" s="125" t="s">
        <v>1053</v>
      </c>
      <c r="B4" s="90"/>
      <c r="E4" s="34" t="s">
        <v>166</v>
      </c>
      <c r="F4" s="408" t="s">
        <v>365</v>
      </c>
      <c r="G4" s="408"/>
      <c r="H4" s="408"/>
      <c r="I4" s="408"/>
      <c r="J4" s="408"/>
      <c r="K4" s="408"/>
      <c r="M4" s="32"/>
    </row>
    <row r="5" spans="1:14" ht="15.75" x14ac:dyDescent="0.25">
      <c r="A5" s="125" t="s">
        <v>1053</v>
      </c>
      <c r="B5" s="90"/>
      <c r="E5" s="34" t="s">
        <v>318</v>
      </c>
      <c r="F5" s="408" t="s">
        <v>366</v>
      </c>
      <c r="G5" s="408"/>
      <c r="H5" s="408"/>
      <c r="I5" s="408"/>
      <c r="J5" s="408"/>
      <c r="K5" s="408"/>
      <c r="M5" s="26"/>
    </row>
    <row r="6" spans="1:14" ht="15.75" x14ac:dyDescent="0.25">
      <c r="A6" s="125" t="s">
        <v>1053</v>
      </c>
      <c r="B6" s="90"/>
      <c r="E6" s="34" t="s">
        <v>167</v>
      </c>
      <c r="F6" s="408" t="s">
        <v>367</v>
      </c>
      <c r="G6" s="408"/>
      <c r="H6" s="408"/>
      <c r="I6" s="408"/>
      <c r="J6" s="408"/>
      <c r="K6" s="408"/>
      <c r="M6" s="26"/>
    </row>
    <row r="7" spans="1:14" ht="15.75" x14ac:dyDescent="0.25">
      <c r="A7" s="125" t="s">
        <v>1053</v>
      </c>
      <c r="B7" s="90"/>
      <c r="M7" s="26"/>
    </row>
    <row r="8" spans="1:14" ht="28.5" customHeight="1" x14ac:dyDescent="0.25">
      <c r="A8" s="125" t="s">
        <v>1053</v>
      </c>
      <c r="B8" s="90"/>
      <c r="E8" s="418" t="s">
        <v>921</v>
      </c>
      <c r="F8" s="418" t="s">
        <v>920</v>
      </c>
      <c r="G8" s="420" t="s">
        <v>930</v>
      </c>
      <c r="H8" s="420"/>
      <c r="I8" s="420" t="s">
        <v>931</v>
      </c>
      <c r="J8" s="418" t="s">
        <v>932</v>
      </c>
      <c r="K8" s="418" t="s">
        <v>933</v>
      </c>
      <c r="M8" s="26"/>
    </row>
    <row r="9" spans="1:14" ht="15.75" x14ac:dyDescent="0.25">
      <c r="A9" s="125" t="s">
        <v>1053</v>
      </c>
      <c r="B9" s="90"/>
      <c r="E9" s="419"/>
      <c r="F9" s="419"/>
      <c r="G9" s="313" t="s">
        <v>927</v>
      </c>
      <c r="H9" s="313" t="s">
        <v>928</v>
      </c>
      <c r="I9" s="420"/>
      <c r="J9" s="419"/>
      <c r="K9" s="419"/>
      <c r="M9" s="26"/>
    </row>
    <row r="10" spans="1:14" ht="15.75" x14ac:dyDescent="0.25">
      <c r="A10" s="125" t="s">
        <v>1053</v>
      </c>
      <c r="B10" s="90"/>
      <c r="E10" s="93" t="s">
        <v>942</v>
      </c>
      <c r="F10" s="97" t="s">
        <v>972</v>
      </c>
      <c r="G10" s="96" t="s">
        <v>984</v>
      </c>
      <c r="H10" s="96" t="s">
        <v>984</v>
      </c>
      <c r="I10" s="94" t="s">
        <v>922</v>
      </c>
      <c r="J10" s="94" t="s">
        <v>987</v>
      </c>
      <c r="K10" s="92" t="s">
        <v>973</v>
      </c>
      <c r="M10" s="26"/>
    </row>
    <row r="11" spans="1:14" ht="15.75" x14ac:dyDescent="0.25">
      <c r="A11" s="125" t="s">
        <v>1053</v>
      </c>
      <c r="B11" s="90"/>
      <c r="E11" s="93" t="s">
        <v>943</v>
      </c>
      <c r="F11" s="97" t="s">
        <v>923</v>
      </c>
      <c r="G11" s="96" t="s">
        <v>984</v>
      </c>
      <c r="H11" s="93" t="s">
        <v>981</v>
      </c>
      <c r="I11" s="94" t="s">
        <v>922</v>
      </c>
      <c r="J11" s="94" t="s">
        <v>987</v>
      </c>
      <c r="K11" s="92" t="s">
        <v>974</v>
      </c>
      <c r="M11" s="26"/>
    </row>
    <row r="12" spans="1:14" ht="15.75" x14ac:dyDescent="0.25">
      <c r="A12" s="125" t="s">
        <v>1053</v>
      </c>
      <c r="B12" s="90"/>
      <c r="E12" s="93" t="s">
        <v>944</v>
      </c>
      <c r="F12" s="97" t="s">
        <v>941</v>
      </c>
      <c r="G12" s="96" t="s">
        <v>984</v>
      </c>
      <c r="H12" s="96" t="s">
        <v>982</v>
      </c>
      <c r="I12" s="94" t="s">
        <v>922</v>
      </c>
      <c r="J12" s="94" t="s">
        <v>987</v>
      </c>
      <c r="K12" s="92" t="s">
        <v>975</v>
      </c>
      <c r="M12" s="26"/>
    </row>
    <row r="13" spans="1:14" ht="15.75" x14ac:dyDescent="0.25">
      <c r="A13" s="125" t="s">
        <v>1053</v>
      </c>
      <c r="B13" s="90"/>
      <c r="E13" s="93" t="s">
        <v>945</v>
      </c>
      <c r="F13" s="97" t="s">
        <v>924</v>
      </c>
      <c r="G13" s="96" t="s">
        <v>984</v>
      </c>
      <c r="H13" s="96" t="s">
        <v>979</v>
      </c>
      <c r="I13" s="94" t="s">
        <v>922</v>
      </c>
      <c r="J13" s="94" t="s">
        <v>987</v>
      </c>
      <c r="K13" s="92" t="s">
        <v>976</v>
      </c>
      <c r="M13" s="26"/>
    </row>
    <row r="14" spans="1:14" ht="15.75" x14ac:dyDescent="0.25">
      <c r="A14" s="125" t="s">
        <v>1053</v>
      </c>
      <c r="B14" s="90"/>
      <c r="E14" s="93" t="s">
        <v>946</v>
      </c>
      <c r="F14" s="97" t="s">
        <v>926</v>
      </c>
      <c r="G14" s="96" t="s">
        <v>984</v>
      </c>
      <c r="H14" s="96" t="s">
        <v>979</v>
      </c>
      <c r="I14" s="94" t="s">
        <v>922</v>
      </c>
      <c r="J14" s="94" t="s">
        <v>987</v>
      </c>
      <c r="K14" s="92" t="s">
        <v>977</v>
      </c>
      <c r="M14" s="26"/>
      <c r="N14" s="27"/>
    </row>
    <row r="15" spans="1:14" ht="15.75" x14ac:dyDescent="0.25">
      <c r="A15" s="125" t="s">
        <v>1053</v>
      </c>
      <c r="B15" s="90"/>
      <c r="E15" s="93" t="s">
        <v>947</v>
      </c>
      <c r="F15" s="97" t="s">
        <v>925</v>
      </c>
      <c r="G15" s="96" t="s">
        <v>980</v>
      </c>
      <c r="H15" s="96" t="s">
        <v>983</v>
      </c>
      <c r="I15" s="94" t="s">
        <v>922</v>
      </c>
      <c r="J15" s="94" t="s">
        <v>987</v>
      </c>
      <c r="K15" s="92" t="s">
        <v>978</v>
      </c>
      <c r="M15" s="26"/>
    </row>
    <row r="16" spans="1:14" ht="15.75" x14ac:dyDescent="0.25">
      <c r="A16" s="125" t="s">
        <v>1053</v>
      </c>
      <c r="B16" s="90"/>
      <c r="E16" s="93" t="s">
        <v>948</v>
      </c>
      <c r="F16" s="97" t="s">
        <v>949</v>
      </c>
      <c r="G16" s="96" t="s">
        <v>984</v>
      </c>
      <c r="H16" s="96" t="s">
        <v>985</v>
      </c>
      <c r="I16" s="93" t="s">
        <v>986</v>
      </c>
      <c r="J16" s="94" t="s">
        <v>987</v>
      </c>
      <c r="K16" s="92"/>
      <c r="M16" s="26"/>
    </row>
    <row r="17" spans="1:13" ht="15.75" x14ac:dyDescent="0.25">
      <c r="A17" s="125" t="s">
        <v>1414</v>
      </c>
      <c r="B17" s="125"/>
      <c r="C17" s="127"/>
      <c r="E17" s="93" t="s">
        <v>951</v>
      </c>
      <c r="F17" s="97" t="s">
        <v>950</v>
      </c>
      <c r="G17" s="96" t="s">
        <v>984</v>
      </c>
      <c r="H17" s="96" t="s">
        <v>984</v>
      </c>
      <c r="I17" s="94" t="s">
        <v>922</v>
      </c>
      <c r="J17" s="94" t="s">
        <v>987</v>
      </c>
      <c r="K17" s="92" t="s">
        <v>1435</v>
      </c>
      <c r="M17" s="26"/>
    </row>
    <row r="18" spans="1:13" ht="15.75" x14ac:dyDescent="0.25">
      <c r="A18" s="125" t="s">
        <v>1414</v>
      </c>
      <c r="B18" s="125"/>
      <c r="C18" s="127"/>
      <c r="E18" s="93" t="s">
        <v>1422</v>
      </c>
      <c r="F18" s="97" t="s">
        <v>1423</v>
      </c>
      <c r="G18" s="96" t="s">
        <v>984</v>
      </c>
      <c r="H18" s="96" t="s">
        <v>984</v>
      </c>
      <c r="I18" s="94" t="s">
        <v>922</v>
      </c>
      <c r="J18" s="94" t="s">
        <v>987</v>
      </c>
      <c r="K18" s="92"/>
      <c r="M18" s="26"/>
    </row>
    <row r="19" spans="1:13" ht="15.75" x14ac:dyDescent="0.25">
      <c r="A19" s="125" t="s">
        <v>1414</v>
      </c>
      <c r="B19" s="125"/>
      <c r="C19" s="127"/>
      <c r="E19" s="93" t="s">
        <v>1424</v>
      </c>
      <c r="F19" s="97" t="s">
        <v>1425</v>
      </c>
      <c r="G19" s="96" t="s">
        <v>984</v>
      </c>
      <c r="H19" s="96" t="s">
        <v>984</v>
      </c>
      <c r="I19" s="94" t="s">
        <v>922</v>
      </c>
      <c r="J19" s="94" t="s">
        <v>987</v>
      </c>
      <c r="K19" s="92"/>
      <c r="M19" s="26"/>
    </row>
    <row r="20" spans="1:13" ht="15.75" x14ac:dyDescent="0.25">
      <c r="A20" s="125" t="s">
        <v>1414</v>
      </c>
      <c r="B20" s="125"/>
      <c r="C20" s="127"/>
      <c r="E20" s="93" t="s">
        <v>1426</v>
      </c>
      <c r="F20" s="97" t="s">
        <v>1427</v>
      </c>
      <c r="G20" s="96" t="s">
        <v>984</v>
      </c>
      <c r="H20" s="96" t="s">
        <v>984</v>
      </c>
      <c r="I20" s="94" t="s">
        <v>922</v>
      </c>
      <c r="J20" s="94" t="s">
        <v>987</v>
      </c>
      <c r="K20" s="92"/>
      <c r="M20" s="26"/>
    </row>
    <row r="21" spans="1:13" ht="15.75" x14ac:dyDescent="0.25">
      <c r="A21" s="125" t="s">
        <v>1414</v>
      </c>
      <c r="B21" s="125"/>
      <c r="C21" s="127"/>
      <c r="E21" s="93" t="s">
        <v>1428</v>
      </c>
      <c r="F21" s="97" t="s">
        <v>1429</v>
      </c>
      <c r="G21" s="96" t="s">
        <v>984</v>
      </c>
      <c r="H21" s="96" t="s">
        <v>984</v>
      </c>
      <c r="I21" s="94" t="s">
        <v>922</v>
      </c>
      <c r="J21" s="94" t="s">
        <v>987</v>
      </c>
      <c r="K21" s="92"/>
      <c r="M21" s="26"/>
    </row>
    <row r="22" spans="1:13" ht="15.75" x14ac:dyDescent="0.25">
      <c r="A22" s="125" t="s">
        <v>1414</v>
      </c>
      <c r="B22" s="125"/>
      <c r="C22" s="127"/>
      <c r="E22" s="93" t="s">
        <v>952</v>
      </c>
      <c r="F22" s="97" t="s">
        <v>954</v>
      </c>
      <c r="G22" s="96" t="s">
        <v>984</v>
      </c>
      <c r="H22" s="96" t="s">
        <v>984</v>
      </c>
      <c r="I22" s="94" t="s">
        <v>922</v>
      </c>
      <c r="J22" s="94" t="s">
        <v>987</v>
      </c>
      <c r="K22" s="92" t="s">
        <v>1436</v>
      </c>
      <c r="M22" s="26"/>
    </row>
    <row r="23" spans="1:13" ht="15.75" x14ac:dyDescent="0.25">
      <c r="A23" s="125" t="s">
        <v>1053</v>
      </c>
      <c r="B23" s="90"/>
      <c r="E23" s="93" t="s">
        <v>953</v>
      </c>
      <c r="F23" s="97" t="s">
        <v>955</v>
      </c>
      <c r="G23" s="96" t="s">
        <v>984</v>
      </c>
      <c r="H23" s="96" t="s">
        <v>985</v>
      </c>
      <c r="I23" s="93" t="s">
        <v>986</v>
      </c>
      <c r="J23" s="94" t="s">
        <v>987</v>
      </c>
      <c r="K23" s="30"/>
      <c r="M23" s="26"/>
    </row>
    <row r="24" spans="1:13" ht="15.75" x14ac:dyDescent="0.25">
      <c r="A24" s="125" t="s">
        <v>1053</v>
      </c>
      <c r="B24" s="90"/>
      <c r="E24" s="93" t="s">
        <v>956</v>
      </c>
      <c r="F24" s="97" t="s">
        <v>957</v>
      </c>
      <c r="G24" s="96" t="s">
        <v>984</v>
      </c>
      <c r="H24" s="96" t="s">
        <v>985</v>
      </c>
      <c r="I24" s="93" t="s">
        <v>986</v>
      </c>
      <c r="J24" s="94" t="s">
        <v>987</v>
      </c>
      <c r="K24" s="30"/>
      <c r="M24" s="26"/>
    </row>
    <row r="25" spans="1:13" ht="15.75" x14ac:dyDescent="0.25">
      <c r="A25" s="125" t="s">
        <v>1053</v>
      </c>
      <c r="B25" s="90"/>
      <c r="E25" s="93" t="s">
        <v>960</v>
      </c>
      <c r="F25" s="97" t="s">
        <v>961</v>
      </c>
      <c r="G25" s="96" t="s">
        <v>984</v>
      </c>
      <c r="H25" s="96" t="s">
        <v>984</v>
      </c>
      <c r="I25" s="93" t="s">
        <v>986</v>
      </c>
      <c r="J25" s="94" t="s">
        <v>987</v>
      </c>
      <c r="K25" s="30"/>
      <c r="M25" s="26"/>
    </row>
    <row r="26" spans="1:13" ht="15.75" x14ac:dyDescent="0.25">
      <c r="A26" s="125" t="s">
        <v>1053</v>
      </c>
      <c r="B26" s="90"/>
      <c r="E26" s="93" t="s">
        <v>962</v>
      </c>
      <c r="F26" s="97" t="s">
        <v>963</v>
      </c>
      <c r="G26" s="96" t="s">
        <v>984</v>
      </c>
      <c r="H26" s="96" t="s">
        <v>984</v>
      </c>
      <c r="I26" s="93" t="s">
        <v>986</v>
      </c>
      <c r="J26" s="94" t="s">
        <v>987</v>
      </c>
      <c r="K26" s="30"/>
      <c r="M26" s="26"/>
    </row>
    <row r="27" spans="1:13" ht="15.75" x14ac:dyDescent="0.25">
      <c r="A27" s="125" t="s">
        <v>1053</v>
      </c>
      <c r="B27" s="90"/>
      <c r="E27" s="93" t="s">
        <v>958</v>
      </c>
      <c r="F27" s="97" t="s">
        <v>959</v>
      </c>
      <c r="G27" s="96" t="s">
        <v>984</v>
      </c>
      <c r="H27" s="96" t="s">
        <v>985</v>
      </c>
      <c r="I27" s="93" t="s">
        <v>986</v>
      </c>
      <c r="J27" s="94" t="s">
        <v>987</v>
      </c>
      <c r="K27" s="30"/>
      <c r="M27" s="26"/>
    </row>
    <row r="28" spans="1:13" ht="15.75" x14ac:dyDescent="0.25">
      <c r="A28" s="125" t="s">
        <v>1053</v>
      </c>
      <c r="B28" s="90"/>
      <c r="E28" s="93" t="s">
        <v>964</v>
      </c>
      <c r="F28" s="97" t="s">
        <v>968</v>
      </c>
      <c r="G28" s="96" t="s">
        <v>984</v>
      </c>
      <c r="H28" s="96" t="s">
        <v>985</v>
      </c>
      <c r="I28" s="93" t="s">
        <v>986</v>
      </c>
      <c r="J28" s="94" t="s">
        <v>987</v>
      </c>
      <c r="K28" s="30"/>
      <c r="M28" s="26"/>
    </row>
    <row r="29" spans="1:13" ht="15.75" x14ac:dyDescent="0.25">
      <c r="A29" s="125" t="s">
        <v>1053</v>
      </c>
      <c r="B29" s="90"/>
      <c r="E29" s="93" t="s">
        <v>965</v>
      </c>
      <c r="F29" s="97" t="s">
        <v>969</v>
      </c>
      <c r="G29" s="96" t="s">
        <v>984</v>
      </c>
      <c r="H29" s="96" t="s">
        <v>984</v>
      </c>
      <c r="I29" s="93" t="s">
        <v>986</v>
      </c>
      <c r="J29" s="94" t="s">
        <v>987</v>
      </c>
      <c r="K29" s="30"/>
      <c r="M29" s="26"/>
    </row>
    <row r="30" spans="1:13" ht="15.75" x14ac:dyDescent="0.25">
      <c r="A30" s="125" t="s">
        <v>1414</v>
      </c>
      <c r="B30" s="125"/>
      <c r="C30" s="127"/>
      <c r="E30" s="93" t="s">
        <v>966</v>
      </c>
      <c r="F30" s="97" t="s">
        <v>970</v>
      </c>
      <c r="G30" s="96" t="s">
        <v>984</v>
      </c>
      <c r="H30" s="96" t="s">
        <v>985</v>
      </c>
      <c r="I30" s="93" t="s">
        <v>986</v>
      </c>
      <c r="J30" s="94" t="s">
        <v>987</v>
      </c>
      <c r="K30" s="30"/>
      <c r="M30" s="26"/>
    </row>
    <row r="31" spans="1:13" ht="15.75" x14ac:dyDescent="0.25">
      <c r="A31" s="125" t="s">
        <v>1414</v>
      </c>
      <c r="B31" s="125"/>
      <c r="C31" s="127"/>
      <c r="E31" s="93" t="s">
        <v>967</v>
      </c>
      <c r="F31" s="97" t="s">
        <v>971</v>
      </c>
      <c r="G31" s="96" t="s">
        <v>984</v>
      </c>
      <c r="H31" s="96" t="s">
        <v>984</v>
      </c>
      <c r="I31" s="93" t="s">
        <v>986</v>
      </c>
      <c r="J31" s="94" t="s">
        <v>987</v>
      </c>
      <c r="K31" s="30"/>
      <c r="M31" s="26"/>
    </row>
    <row r="32" spans="1:13" ht="15.75" x14ac:dyDescent="0.25">
      <c r="A32" s="125" t="s">
        <v>1053</v>
      </c>
      <c r="B32" s="90"/>
      <c r="E32" s="93" t="s">
        <v>988</v>
      </c>
      <c r="F32" s="97" t="s">
        <v>989</v>
      </c>
      <c r="G32" s="96" t="s">
        <v>984</v>
      </c>
      <c r="H32" s="96" t="s">
        <v>984</v>
      </c>
      <c r="I32" s="93" t="s">
        <v>986</v>
      </c>
      <c r="J32" s="94" t="s">
        <v>987</v>
      </c>
      <c r="K32" s="30"/>
      <c r="M32" s="26"/>
    </row>
    <row r="33" spans="1:15" ht="15.75" x14ac:dyDescent="0.25">
      <c r="A33" s="125" t="s">
        <v>1053</v>
      </c>
      <c r="B33" s="90"/>
      <c r="E33" s="93" t="s">
        <v>990</v>
      </c>
      <c r="F33" s="97" t="s">
        <v>996</v>
      </c>
      <c r="G33" s="96" t="s">
        <v>984</v>
      </c>
      <c r="H33" s="96" t="s">
        <v>985</v>
      </c>
      <c r="I33" s="93" t="s">
        <v>986</v>
      </c>
      <c r="J33" s="94" t="s">
        <v>987</v>
      </c>
      <c r="K33" s="30"/>
      <c r="M33" s="26"/>
    </row>
    <row r="34" spans="1:15" ht="15.75" x14ac:dyDescent="0.25">
      <c r="A34" s="125" t="s">
        <v>1053</v>
      </c>
      <c r="B34" s="90"/>
      <c r="E34" s="93" t="s">
        <v>991</v>
      </c>
      <c r="F34" s="97" t="s">
        <v>997</v>
      </c>
      <c r="G34" s="96" t="s">
        <v>984</v>
      </c>
      <c r="H34" s="96" t="s">
        <v>984</v>
      </c>
      <c r="I34" s="93" t="s">
        <v>986</v>
      </c>
      <c r="J34" s="94" t="s">
        <v>987</v>
      </c>
      <c r="K34" s="30"/>
      <c r="M34" s="26"/>
    </row>
    <row r="35" spans="1:15" ht="15.75" x14ac:dyDescent="0.25">
      <c r="A35" s="125" t="s">
        <v>1053</v>
      </c>
      <c r="B35" s="90"/>
      <c r="E35" s="93" t="s">
        <v>992</v>
      </c>
      <c r="F35" s="97" t="s">
        <v>998</v>
      </c>
      <c r="G35" s="96" t="s">
        <v>984</v>
      </c>
      <c r="H35" s="96" t="s">
        <v>984</v>
      </c>
      <c r="I35" s="93" t="s">
        <v>986</v>
      </c>
      <c r="J35" s="94" t="s">
        <v>987</v>
      </c>
      <c r="K35" s="30"/>
      <c r="M35" s="26"/>
    </row>
    <row r="36" spans="1:15" ht="15.75" x14ac:dyDescent="0.25">
      <c r="A36" s="125" t="s">
        <v>1053</v>
      </c>
      <c r="B36" s="90"/>
      <c r="E36" s="93" t="s">
        <v>993</v>
      </c>
      <c r="F36" s="97" t="s">
        <v>999</v>
      </c>
      <c r="G36" s="96" t="s">
        <v>984</v>
      </c>
      <c r="H36" s="96" t="s">
        <v>984</v>
      </c>
      <c r="I36" s="93" t="s">
        <v>986</v>
      </c>
      <c r="J36" s="94" t="s">
        <v>987</v>
      </c>
      <c r="K36" s="30"/>
      <c r="M36" s="26"/>
    </row>
    <row r="37" spans="1:15" ht="15.75" x14ac:dyDescent="0.25">
      <c r="A37" s="125" t="s">
        <v>1053</v>
      </c>
      <c r="B37" s="90"/>
      <c r="E37" s="93" t="s">
        <v>994</v>
      </c>
      <c r="F37" s="97" t="s">
        <v>995</v>
      </c>
      <c r="G37" s="96" t="s">
        <v>984</v>
      </c>
      <c r="H37" s="96" t="s">
        <v>984</v>
      </c>
      <c r="I37" s="93" t="s">
        <v>986</v>
      </c>
      <c r="J37" s="94" t="s">
        <v>987</v>
      </c>
      <c r="K37" s="30"/>
      <c r="M37" s="26"/>
    </row>
    <row r="38" spans="1:15" ht="15.75" x14ac:dyDescent="0.25">
      <c r="A38" s="125" t="s">
        <v>1053</v>
      </c>
      <c r="B38" s="90"/>
      <c r="E38" s="93" t="s">
        <v>1000</v>
      </c>
      <c r="F38" s="97" t="s">
        <v>1001</v>
      </c>
      <c r="G38" s="96" t="s">
        <v>984</v>
      </c>
      <c r="H38" s="96" t="s">
        <v>984</v>
      </c>
      <c r="I38" s="93" t="s">
        <v>986</v>
      </c>
      <c r="J38" s="94" t="s">
        <v>987</v>
      </c>
      <c r="K38" s="30"/>
      <c r="M38" s="26"/>
    </row>
    <row r="39" spans="1:15" ht="15.75" x14ac:dyDescent="0.25">
      <c r="A39" s="125" t="s">
        <v>1053</v>
      </c>
      <c r="B39" s="90"/>
      <c r="E39" s="93" t="s">
        <v>1003</v>
      </c>
      <c r="F39" s="97" t="s">
        <v>1007</v>
      </c>
      <c r="G39" s="96" t="s">
        <v>984</v>
      </c>
      <c r="H39" s="96" t="s">
        <v>984</v>
      </c>
      <c r="I39" s="93" t="s">
        <v>986</v>
      </c>
      <c r="J39" s="94" t="s">
        <v>987</v>
      </c>
      <c r="K39" s="30"/>
      <c r="M39" s="26"/>
      <c r="N39" s="27"/>
      <c r="O39" s="27"/>
    </row>
    <row r="40" spans="1:15" ht="15.75" x14ac:dyDescent="0.25">
      <c r="A40" s="125" t="s">
        <v>1053</v>
      </c>
      <c r="B40" s="90"/>
      <c r="E40" s="93" t="s">
        <v>1002</v>
      </c>
      <c r="F40" s="97" t="s">
        <v>1005</v>
      </c>
      <c r="G40" s="96" t="s">
        <v>984</v>
      </c>
      <c r="H40" s="96" t="s">
        <v>984</v>
      </c>
      <c r="I40" s="93" t="s">
        <v>986</v>
      </c>
      <c r="J40" s="94" t="s">
        <v>987</v>
      </c>
      <c r="K40" s="30"/>
      <c r="M40" s="26"/>
    </row>
    <row r="41" spans="1:15" ht="15.75" x14ac:dyDescent="0.25">
      <c r="A41" s="125" t="s">
        <v>1053</v>
      </c>
      <c r="B41" s="90"/>
      <c r="E41" s="93" t="s">
        <v>1004</v>
      </c>
      <c r="F41" s="97" t="s">
        <v>1006</v>
      </c>
      <c r="G41" s="96" t="s">
        <v>984</v>
      </c>
      <c r="H41" s="96" t="s">
        <v>984</v>
      </c>
      <c r="I41" s="93" t="s">
        <v>986</v>
      </c>
      <c r="J41" s="94" t="s">
        <v>987</v>
      </c>
      <c r="K41" s="30"/>
      <c r="M41" s="26"/>
      <c r="N41" s="27"/>
      <c r="O41" s="27"/>
    </row>
    <row r="42" spans="1:15" ht="15.75" x14ac:dyDescent="0.25">
      <c r="A42" s="125" t="s">
        <v>1053</v>
      </c>
      <c r="B42" s="90"/>
      <c r="E42" s="93" t="s">
        <v>1008</v>
      </c>
      <c r="F42" s="97" t="s">
        <v>1010</v>
      </c>
      <c r="G42" s="96" t="s">
        <v>984</v>
      </c>
      <c r="H42" s="96" t="s">
        <v>984</v>
      </c>
      <c r="I42" s="93" t="s">
        <v>986</v>
      </c>
      <c r="J42" s="94" t="s">
        <v>987</v>
      </c>
      <c r="K42" s="30"/>
      <c r="M42" s="26"/>
    </row>
    <row r="43" spans="1:15" ht="15.75" x14ac:dyDescent="0.25">
      <c r="A43" s="125" t="s">
        <v>1053</v>
      </c>
      <c r="B43" s="90"/>
      <c r="E43" s="93" t="s">
        <v>1009</v>
      </c>
      <c r="F43" s="97" t="s">
        <v>1011</v>
      </c>
      <c r="G43" s="96" t="s">
        <v>984</v>
      </c>
      <c r="H43" s="96" t="s">
        <v>984</v>
      </c>
      <c r="I43" s="93" t="s">
        <v>986</v>
      </c>
      <c r="J43" s="94" t="s">
        <v>987</v>
      </c>
      <c r="K43" s="30"/>
      <c r="M43" s="26"/>
    </row>
    <row r="44" spans="1:15" ht="15.75" x14ac:dyDescent="0.25">
      <c r="A44" s="125" t="s">
        <v>1053</v>
      </c>
      <c r="B44" s="90"/>
      <c r="E44" s="93" t="s">
        <v>1012</v>
      </c>
      <c r="F44" s="97" t="s">
        <v>1013</v>
      </c>
      <c r="G44" s="96" t="s">
        <v>984</v>
      </c>
      <c r="H44" s="96" t="s">
        <v>984</v>
      </c>
      <c r="I44" s="93" t="s">
        <v>986</v>
      </c>
      <c r="J44" s="94" t="s">
        <v>987</v>
      </c>
      <c r="K44" s="30"/>
      <c r="M44" s="26"/>
      <c r="N44" s="27"/>
      <c r="O44" s="27"/>
    </row>
    <row r="45" spans="1:15" ht="15.75" x14ac:dyDescent="0.25">
      <c r="A45" s="125" t="s">
        <v>1053</v>
      </c>
      <c r="B45" s="90"/>
      <c r="E45" s="93" t="s">
        <v>1015</v>
      </c>
      <c r="F45" s="97" t="s">
        <v>1014</v>
      </c>
      <c r="G45" s="96" t="s">
        <v>984</v>
      </c>
      <c r="H45" s="96" t="s">
        <v>984</v>
      </c>
      <c r="I45" s="93" t="s">
        <v>986</v>
      </c>
      <c r="J45" s="94" t="s">
        <v>987</v>
      </c>
      <c r="K45" s="30"/>
      <c r="M45" s="26"/>
    </row>
    <row r="46" spans="1:15" ht="15.75" x14ac:dyDescent="0.25">
      <c r="A46" s="125" t="s">
        <v>1053</v>
      </c>
      <c r="B46" s="90"/>
      <c r="E46" s="93" t="s">
        <v>1016</v>
      </c>
      <c r="F46" s="97" t="s">
        <v>1017</v>
      </c>
      <c r="G46" s="96" t="s">
        <v>984</v>
      </c>
      <c r="H46" s="96" t="s">
        <v>984</v>
      </c>
      <c r="I46" s="93" t="s">
        <v>986</v>
      </c>
      <c r="J46" s="94" t="s">
        <v>987</v>
      </c>
      <c r="K46" s="30"/>
      <c r="M46" s="26"/>
      <c r="N46" s="27"/>
      <c r="O46" s="27"/>
    </row>
    <row r="47" spans="1:15" ht="15.75" x14ac:dyDescent="0.25">
      <c r="A47" s="125" t="s">
        <v>1053</v>
      </c>
      <c r="B47" s="90"/>
      <c r="E47" s="93" t="s">
        <v>1020</v>
      </c>
      <c r="F47" s="97" t="s">
        <v>1018</v>
      </c>
      <c r="G47" s="96" t="s">
        <v>984</v>
      </c>
      <c r="H47" s="96" t="s">
        <v>984</v>
      </c>
      <c r="I47" s="93" t="s">
        <v>986</v>
      </c>
      <c r="J47" s="94" t="s">
        <v>987</v>
      </c>
      <c r="K47" s="30"/>
      <c r="M47" s="26"/>
    </row>
    <row r="48" spans="1:15" ht="15.75" x14ac:dyDescent="0.25">
      <c r="A48" s="125" t="s">
        <v>1053</v>
      </c>
      <c r="B48" s="90"/>
      <c r="E48" s="93" t="s">
        <v>1021</v>
      </c>
      <c r="F48" s="97" t="s">
        <v>1019</v>
      </c>
      <c r="G48" s="96" t="s">
        <v>984</v>
      </c>
      <c r="H48" s="96" t="s">
        <v>984</v>
      </c>
      <c r="I48" s="93" t="s">
        <v>986</v>
      </c>
      <c r="J48" s="94" t="s">
        <v>987</v>
      </c>
      <c r="K48" s="30"/>
      <c r="M48" s="26"/>
      <c r="N48" s="27"/>
      <c r="O48" s="27"/>
    </row>
    <row r="49" spans="1:15" ht="15.75" x14ac:dyDescent="0.25">
      <c r="A49" s="125" t="s">
        <v>1053</v>
      </c>
      <c r="B49" s="90"/>
      <c r="E49" s="93" t="s">
        <v>1022</v>
      </c>
      <c r="F49" s="97" t="s">
        <v>1024</v>
      </c>
      <c r="G49" s="96" t="s">
        <v>984</v>
      </c>
      <c r="H49" s="96" t="s">
        <v>984</v>
      </c>
      <c r="I49" s="93" t="s">
        <v>986</v>
      </c>
      <c r="J49" s="94" t="s">
        <v>987</v>
      </c>
      <c r="K49" s="30"/>
      <c r="M49" s="26"/>
    </row>
    <row r="50" spans="1:15" ht="15.75" x14ac:dyDescent="0.25">
      <c r="A50" s="125" t="s">
        <v>1414</v>
      </c>
      <c r="B50" s="125"/>
      <c r="C50" s="127"/>
      <c r="E50" s="93" t="s">
        <v>1023</v>
      </c>
      <c r="F50" s="97" t="s">
        <v>1025</v>
      </c>
      <c r="G50" s="96" t="s">
        <v>984</v>
      </c>
      <c r="H50" s="96" t="s">
        <v>984</v>
      </c>
      <c r="I50" s="94" t="s">
        <v>922</v>
      </c>
      <c r="J50" s="94" t="s">
        <v>987</v>
      </c>
      <c r="K50" s="315" t="s">
        <v>1437</v>
      </c>
      <c r="M50" s="26"/>
    </row>
    <row r="51" spans="1:15" ht="15.75" x14ac:dyDescent="0.25">
      <c r="A51" s="125" t="s">
        <v>1053</v>
      </c>
      <c r="B51" s="90"/>
      <c r="E51" s="93" t="s">
        <v>1026</v>
      </c>
      <c r="F51" s="97" t="s">
        <v>1031</v>
      </c>
      <c r="G51" s="96" t="s">
        <v>984</v>
      </c>
      <c r="H51" s="96" t="s">
        <v>984</v>
      </c>
      <c r="I51" s="93" t="s">
        <v>986</v>
      </c>
      <c r="J51" s="94" t="s">
        <v>987</v>
      </c>
      <c r="K51" s="30"/>
      <c r="M51" s="26"/>
      <c r="N51" s="27"/>
      <c r="O51" s="27"/>
    </row>
    <row r="52" spans="1:15" ht="15.75" x14ac:dyDescent="0.25">
      <c r="A52" s="125" t="s">
        <v>1053</v>
      </c>
      <c r="B52" s="90"/>
      <c r="E52" s="93" t="s">
        <v>1027</v>
      </c>
      <c r="F52" s="97" t="s">
        <v>1032</v>
      </c>
      <c r="G52" s="96" t="s">
        <v>984</v>
      </c>
      <c r="H52" s="96" t="s">
        <v>984</v>
      </c>
      <c r="I52" s="93" t="s">
        <v>986</v>
      </c>
      <c r="J52" s="94" t="s">
        <v>987</v>
      </c>
      <c r="K52" s="30"/>
      <c r="M52" s="26"/>
      <c r="N52" s="27"/>
      <c r="O52" s="27"/>
    </row>
    <row r="53" spans="1:15" ht="15.75" x14ac:dyDescent="0.25">
      <c r="A53" s="125" t="s">
        <v>1053</v>
      </c>
      <c r="B53" s="90"/>
      <c r="E53" s="93" t="s">
        <v>1028</v>
      </c>
      <c r="F53" s="97" t="s">
        <v>1033</v>
      </c>
      <c r="G53" s="96" t="s">
        <v>984</v>
      </c>
      <c r="H53" s="96" t="s">
        <v>984</v>
      </c>
      <c r="I53" s="93" t="s">
        <v>986</v>
      </c>
      <c r="J53" s="94" t="s">
        <v>987</v>
      </c>
      <c r="K53" s="30"/>
      <c r="M53" s="26"/>
    </row>
    <row r="54" spans="1:15" ht="15.75" x14ac:dyDescent="0.25">
      <c r="A54" s="125" t="s">
        <v>1414</v>
      </c>
      <c r="B54" s="125"/>
      <c r="C54" s="127"/>
      <c r="E54" s="93" t="s">
        <v>1029</v>
      </c>
      <c r="F54" s="97" t="s">
        <v>1430</v>
      </c>
      <c r="G54" s="96" t="s">
        <v>984</v>
      </c>
      <c r="H54" s="96" t="s">
        <v>984</v>
      </c>
      <c r="I54" s="93" t="s">
        <v>986</v>
      </c>
      <c r="J54" s="94" t="s">
        <v>987</v>
      </c>
      <c r="K54" s="30"/>
      <c r="M54" s="26"/>
      <c r="N54" s="27"/>
      <c r="O54" s="27"/>
    </row>
    <row r="55" spans="1:15" ht="15.75" x14ac:dyDescent="0.25">
      <c r="A55" s="125" t="s">
        <v>1414</v>
      </c>
      <c r="B55" s="125"/>
      <c r="C55" s="127"/>
      <c r="E55" s="93" t="s">
        <v>1030</v>
      </c>
      <c r="F55" s="97" t="s">
        <v>1431</v>
      </c>
      <c r="G55" s="96" t="s">
        <v>984</v>
      </c>
      <c r="H55" s="96" t="s">
        <v>984</v>
      </c>
      <c r="I55" s="93" t="s">
        <v>986</v>
      </c>
      <c r="J55" s="94" t="s">
        <v>987</v>
      </c>
      <c r="K55" s="30"/>
      <c r="M55" s="26"/>
    </row>
    <row r="56" spans="1:15" ht="15.75" x14ac:dyDescent="0.25">
      <c r="A56" s="125" t="s">
        <v>1414</v>
      </c>
      <c r="B56" s="125"/>
      <c r="C56" s="127"/>
      <c r="E56" s="93" t="s">
        <v>1432</v>
      </c>
      <c r="F56" s="97" t="s">
        <v>1034</v>
      </c>
      <c r="G56" s="96" t="s">
        <v>984</v>
      </c>
      <c r="H56" s="96" t="s">
        <v>984</v>
      </c>
      <c r="I56" s="93" t="s">
        <v>986</v>
      </c>
      <c r="J56" s="94" t="s">
        <v>987</v>
      </c>
      <c r="K56" s="30"/>
      <c r="M56" s="26"/>
    </row>
    <row r="57" spans="1:15" ht="15.75" x14ac:dyDescent="0.25">
      <c r="A57" s="125" t="s">
        <v>1414</v>
      </c>
      <c r="B57" s="125"/>
      <c r="C57" s="127"/>
      <c r="E57" s="93" t="s">
        <v>1433</v>
      </c>
      <c r="F57" s="97" t="s">
        <v>1035</v>
      </c>
      <c r="G57" s="96" t="s">
        <v>984</v>
      </c>
      <c r="H57" s="96" t="s">
        <v>984</v>
      </c>
      <c r="I57" s="93" t="s">
        <v>986</v>
      </c>
      <c r="J57" s="94" t="s">
        <v>987</v>
      </c>
      <c r="K57" s="30"/>
      <c r="M57" s="26"/>
    </row>
    <row r="58" spans="1:15" ht="15.75" x14ac:dyDescent="0.25">
      <c r="A58" s="125" t="s">
        <v>1414</v>
      </c>
      <c r="B58" s="125"/>
      <c r="C58" s="127"/>
      <c r="E58" s="93" t="s">
        <v>1082</v>
      </c>
      <c r="F58" s="97" t="s">
        <v>1434</v>
      </c>
      <c r="G58" s="96" t="s">
        <v>984</v>
      </c>
      <c r="H58" s="96" t="s">
        <v>984</v>
      </c>
      <c r="I58" s="93" t="s">
        <v>986</v>
      </c>
      <c r="J58" s="94" t="s">
        <v>987</v>
      </c>
      <c r="K58" s="30"/>
      <c r="M58" s="26"/>
    </row>
    <row r="59" spans="1:15" ht="15.75" x14ac:dyDescent="0.25">
      <c r="A59" s="125" t="s">
        <v>1091</v>
      </c>
      <c r="B59" s="90"/>
      <c r="C59" s="89"/>
      <c r="E59" s="93" t="s">
        <v>1083</v>
      </c>
      <c r="F59" s="97" t="s">
        <v>1085</v>
      </c>
      <c r="G59" s="96" t="s">
        <v>984</v>
      </c>
      <c r="H59" s="96" t="s">
        <v>984</v>
      </c>
      <c r="I59" s="93" t="s">
        <v>986</v>
      </c>
      <c r="J59" s="94" t="s">
        <v>987</v>
      </c>
      <c r="K59" s="30"/>
      <c r="M59" s="26"/>
    </row>
    <row r="60" spans="1:15" ht="15.75" x14ac:dyDescent="0.25">
      <c r="A60" s="125" t="s">
        <v>1091</v>
      </c>
      <c r="B60" s="90"/>
      <c r="C60" s="89"/>
      <c r="E60" s="93" t="s">
        <v>1084</v>
      </c>
      <c r="F60" s="97" t="s">
        <v>1086</v>
      </c>
      <c r="G60" s="96" t="s">
        <v>984</v>
      </c>
      <c r="H60" s="96" t="s">
        <v>984</v>
      </c>
      <c r="I60" s="93" t="s">
        <v>986</v>
      </c>
      <c r="J60" s="94" t="s">
        <v>987</v>
      </c>
      <c r="K60" s="30"/>
      <c r="M60" s="26"/>
    </row>
    <row r="61" spans="1:15" ht="15.75" x14ac:dyDescent="0.25">
      <c r="A61" s="125" t="s">
        <v>1053</v>
      </c>
      <c r="B61" s="90"/>
      <c r="M61" s="26"/>
      <c r="N61" s="27"/>
      <c r="O61" s="27"/>
    </row>
    <row r="62" spans="1:15" ht="43.5" customHeight="1" x14ac:dyDescent="0.25">
      <c r="A62" s="125" t="s">
        <v>1053</v>
      </c>
      <c r="B62" s="90"/>
      <c r="E62" s="360" t="s">
        <v>929</v>
      </c>
      <c r="F62" s="360"/>
      <c r="G62" s="360"/>
      <c r="H62" s="360"/>
      <c r="I62" s="360"/>
      <c r="J62" s="360"/>
      <c r="K62" s="360"/>
      <c r="M62" s="26"/>
    </row>
    <row r="63" spans="1:15" ht="15.75" x14ac:dyDescent="0.25">
      <c r="A63" s="125" t="s">
        <v>1053</v>
      </c>
      <c r="B63" s="90"/>
      <c r="M63" s="26"/>
      <c r="N63" s="27"/>
      <c r="O63" s="27"/>
    </row>
    <row r="64" spans="1:15" s="6" customFormat="1" x14ac:dyDescent="0.2">
      <c r="A64" s="125" t="s">
        <v>1053</v>
      </c>
      <c r="B64" s="90"/>
      <c r="C64" s="2"/>
      <c r="E64" s="105" t="s">
        <v>335</v>
      </c>
      <c r="F64" s="366" t="s">
        <v>938</v>
      </c>
      <c r="G64" s="367"/>
    </row>
    <row r="65" spans="1:15" s="6" customFormat="1" x14ac:dyDescent="0.2">
      <c r="A65" s="125" t="s">
        <v>1053</v>
      </c>
      <c r="B65" s="90"/>
      <c r="C65" s="2"/>
      <c r="E65" s="105" t="s">
        <v>336</v>
      </c>
      <c r="F65" s="366" t="s">
        <v>939</v>
      </c>
      <c r="G65" s="367"/>
    </row>
    <row r="66" spans="1:15" s="6" customFormat="1" ht="22.5" x14ac:dyDescent="0.2">
      <c r="A66" s="125" t="s">
        <v>1053</v>
      </c>
      <c r="B66" s="90"/>
      <c r="C66" s="2"/>
      <c r="E66" s="106" t="s">
        <v>245</v>
      </c>
      <c r="F66" s="366" t="s">
        <v>940</v>
      </c>
      <c r="G66" s="367"/>
    </row>
    <row r="67" spans="1:15" ht="15.75" x14ac:dyDescent="0.25">
      <c r="A67" s="125" t="s">
        <v>1053</v>
      </c>
      <c r="B67" s="90"/>
      <c r="M67" s="26"/>
      <c r="N67" s="27"/>
      <c r="O67" s="27"/>
    </row>
    <row r="68" spans="1:15" ht="15.75" x14ac:dyDescent="0.25">
      <c r="A68" s="125" t="s">
        <v>1053</v>
      </c>
      <c r="B68" s="90"/>
      <c r="E68" s="36" t="s">
        <v>340</v>
      </c>
      <c r="M68" s="26"/>
    </row>
    <row r="69" spans="1:15" ht="15.75" x14ac:dyDescent="0.25">
      <c r="A69" s="125" t="s">
        <v>1053</v>
      </c>
      <c r="B69" s="90"/>
      <c r="E69" s="37" t="s">
        <v>338</v>
      </c>
      <c r="M69" s="26"/>
      <c r="N69" s="27"/>
      <c r="O69" s="27"/>
    </row>
    <row r="70" spans="1:15" x14ac:dyDescent="0.25">
      <c r="A70" s="125" t="s">
        <v>1053</v>
      </c>
      <c r="B70" s="90"/>
      <c r="E70" s="33" t="s">
        <v>339</v>
      </c>
    </row>
    <row r="71" spans="1:15" x14ac:dyDescent="0.25">
      <c r="A71" s="125" t="s">
        <v>1053</v>
      </c>
      <c r="B71" s="90"/>
      <c r="E71" s="38" t="s">
        <v>341</v>
      </c>
      <c r="M71" s="27"/>
      <c r="N71" s="27"/>
      <c r="O71" s="27"/>
    </row>
    <row r="73" spans="1:15" x14ac:dyDescent="0.25">
      <c r="M73" s="27"/>
      <c r="N73" s="27"/>
      <c r="O73" s="27"/>
    </row>
    <row r="75" spans="1:15" x14ac:dyDescent="0.25">
      <c r="M75" s="27"/>
      <c r="N75" s="27"/>
      <c r="O75" s="27"/>
    </row>
    <row r="77" spans="1:15" x14ac:dyDescent="0.25">
      <c r="M77" s="27"/>
      <c r="N77" s="27"/>
    </row>
    <row r="79" spans="1:15" x14ac:dyDescent="0.25">
      <c r="M79" s="27"/>
      <c r="N79" s="27"/>
      <c r="O79" s="27"/>
    </row>
    <row r="81" spans="13:16" x14ac:dyDescent="0.25">
      <c r="M81" s="27"/>
      <c r="N81" s="27"/>
      <c r="P81" s="27"/>
    </row>
    <row r="83" spans="13:16" x14ac:dyDescent="0.25">
      <c r="M83" s="28"/>
    </row>
    <row r="84" spans="13:16" x14ac:dyDescent="0.25">
      <c r="M84" s="29"/>
      <c r="P84" s="29"/>
    </row>
  </sheetData>
  <mergeCells count="14">
    <mergeCell ref="E62:K62"/>
    <mergeCell ref="F64:G64"/>
    <mergeCell ref="F65:G65"/>
    <mergeCell ref="F66:G66"/>
    <mergeCell ref="G8:H8"/>
    <mergeCell ref="I8:I9"/>
    <mergeCell ref="E8:E9"/>
    <mergeCell ref="F8:F9"/>
    <mergeCell ref="J8:J9"/>
    <mergeCell ref="E3:K3"/>
    <mergeCell ref="F4:K4"/>
    <mergeCell ref="F5:K5"/>
    <mergeCell ref="F6:K6"/>
    <mergeCell ref="K8:K9"/>
  </mergeCells>
  <hyperlinks>
    <hyperlink ref="E1" location="Contents!A1" tooltip="Click to Goto Sheet" display="Goto Contents" xr:uid="{C5EDFC0A-106A-4A71-B5DD-0358D04D1DAC}"/>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FBEA0-C6A0-42C9-8368-BF8D86B9F37A}">
  <sheetPr codeName="Sheet8">
    <tabColor theme="4" tint="-0.499984740745262"/>
  </sheetPr>
  <dimension ref="A1:J41"/>
  <sheetViews>
    <sheetView workbookViewId="0">
      <selection activeCell="B1" sqref="B1:C1048576"/>
    </sheetView>
  </sheetViews>
  <sheetFormatPr defaultRowHeight="15" x14ac:dyDescent="0.25"/>
  <cols>
    <col min="1" max="1" width="9.140625" style="70"/>
    <col min="2" max="2" width="15" hidden="1" customWidth="1"/>
    <col min="3" max="3" width="36.140625" hidden="1" customWidth="1"/>
    <col min="5" max="5" width="18.140625" customWidth="1"/>
    <col min="6" max="6" width="4.140625" customWidth="1"/>
  </cols>
  <sheetData>
    <row r="1" spans="1:10" ht="22.5" x14ac:dyDescent="0.25">
      <c r="A1" s="119" t="s">
        <v>918</v>
      </c>
      <c r="B1" s="119" t="s">
        <v>934</v>
      </c>
      <c r="C1" s="120" t="s">
        <v>917</v>
      </c>
      <c r="D1" s="6"/>
      <c r="E1" s="312" t="s">
        <v>1411</v>
      </c>
      <c r="F1" s="6"/>
      <c r="G1" s="6"/>
    </row>
    <row r="2" spans="1:10" x14ac:dyDescent="0.25">
      <c r="A2" s="119"/>
      <c r="B2" s="119"/>
      <c r="C2" s="120"/>
      <c r="D2" s="6"/>
      <c r="E2" s="6"/>
      <c r="F2" s="6"/>
      <c r="G2" s="6"/>
    </row>
    <row r="5" spans="1:10" x14ac:dyDescent="0.25">
      <c r="A5" s="125" t="s">
        <v>1337</v>
      </c>
      <c r="B5" s="228"/>
      <c r="C5" s="228"/>
      <c r="E5" s="208" t="s">
        <v>1210</v>
      </c>
    </row>
    <row r="6" spans="1:10" x14ac:dyDescent="0.25">
      <c r="A6" s="125" t="s">
        <v>1337</v>
      </c>
      <c r="B6" s="228"/>
      <c r="C6" s="228"/>
    </row>
    <row r="7" spans="1:10" x14ac:dyDescent="0.25">
      <c r="A7" s="125" t="s">
        <v>1337</v>
      </c>
      <c r="B7" s="228"/>
      <c r="C7" s="228"/>
      <c r="E7" s="137"/>
      <c r="G7" t="s">
        <v>1182</v>
      </c>
    </row>
    <row r="8" spans="1:10" x14ac:dyDescent="0.25">
      <c r="A8" s="125" t="s">
        <v>1337</v>
      </c>
      <c r="B8" s="228"/>
      <c r="C8" s="228"/>
      <c r="E8" s="138"/>
      <c r="G8" t="s">
        <v>1184</v>
      </c>
    </row>
    <row r="9" spans="1:10" x14ac:dyDescent="0.25">
      <c r="A9" s="125" t="s">
        <v>1337</v>
      </c>
      <c r="B9" s="228"/>
      <c r="C9" s="228"/>
      <c r="E9" s="141"/>
      <c r="G9" t="s">
        <v>1183</v>
      </c>
    </row>
    <row r="10" spans="1:10" x14ac:dyDescent="0.25">
      <c r="A10" s="125" t="s">
        <v>1337</v>
      </c>
      <c r="B10" s="228"/>
      <c r="C10" s="228"/>
      <c r="E10" s="33"/>
      <c r="G10" t="s">
        <v>1185</v>
      </c>
    </row>
    <row r="11" spans="1:10" x14ac:dyDescent="0.25">
      <c r="A11" s="125" t="s">
        <v>1337</v>
      </c>
      <c r="B11" s="228"/>
      <c r="C11" s="228"/>
      <c r="E11" s="216"/>
      <c r="G11" t="s">
        <v>1194</v>
      </c>
    </row>
    <row r="12" spans="1:10" x14ac:dyDescent="0.25">
      <c r="A12" s="125" t="s">
        <v>1337</v>
      </c>
    </row>
    <row r="13" spans="1:10" x14ac:dyDescent="0.25">
      <c r="A13" s="125" t="s">
        <v>1337</v>
      </c>
      <c r="B13" s="228"/>
      <c r="C13" s="228"/>
      <c r="E13" s="208" t="s">
        <v>1209</v>
      </c>
    </row>
    <row r="14" spans="1:10" x14ac:dyDescent="0.25">
      <c r="A14" s="125" t="s">
        <v>1337</v>
      </c>
    </row>
    <row r="15" spans="1:10" x14ac:dyDescent="0.25">
      <c r="A15" s="125" t="s">
        <v>1337</v>
      </c>
      <c r="B15" s="228"/>
      <c r="C15" s="228"/>
      <c r="E15" s="263" t="s">
        <v>1236</v>
      </c>
      <c r="F15" s="264" t="s">
        <v>1238</v>
      </c>
      <c r="G15" s="70"/>
      <c r="H15" s="70"/>
      <c r="I15" s="70"/>
      <c r="J15" s="70"/>
    </row>
    <row r="16" spans="1:10" x14ac:dyDescent="0.25">
      <c r="A16" s="125" t="s">
        <v>1337</v>
      </c>
      <c r="B16" s="228"/>
      <c r="C16" s="228"/>
      <c r="E16" s="263"/>
      <c r="F16" s="70" t="s">
        <v>1227</v>
      </c>
      <c r="G16" s="70" t="s">
        <v>1239</v>
      </c>
      <c r="H16" s="70"/>
      <c r="I16" s="70"/>
      <c r="J16" s="70"/>
    </row>
    <row r="17" spans="1:10" x14ac:dyDescent="0.25">
      <c r="A17" s="125" t="s">
        <v>1337</v>
      </c>
      <c r="B17" s="228"/>
      <c r="C17" s="228"/>
      <c r="E17" s="263"/>
      <c r="F17" s="70"/>
      <c r="G17" s="70" t="s">
        <v>1241</v>
      </c>
      <c r="H17" s="70"/>
      <c r="I17" s="70"/>
      <c r="J17" s="70"/>
    </row>
    <row r="18" spans="1:10" x14ac:dyDescent="0.25">
      <c r="A18" s="125" t="s">
        <v>1337</v>
      </c>
      <c r="B18" s="228"/>
      <c r="C18" s="228"/>
      <c r="E18" s="263"/>
      <c r="F18" s="70"/>
      <c r="G18" s="70" t="s">
        <v>1240</v>
      </c>
      <c r="H18" s="70"/>
      <c r="I18" s="70"/>
      <c r="J18" s="70"/>
    </row>
    <row r="19" spans="1:10" x14ac:dyDescent="0.25">
      <c r="A19" s="125" t="s">
        <v>1337</v>
      </c>
      <c r="B19" s="228"/>
      <c r="C19" s="228"/>
      <c r="E19" s="263"/>
      <c r="F19" s="70"/>
      <c r="G19" s="70" t="s">
        <v>1242</v>
      </c>
      <c r="H19" s="70"/>
      <c r="I19" s="70"/>
      <c r="J19" s="70"/>
    </row>
    <row r="20" spans="1:10" x14ac:dyDescent="0.25">
      <c r="A20" s="125" t="s">
        <v>1337</v>
      </c>
      <c r="B20" s="228"/>
      <c r="C20" s="228"/>
      <c r="E20" s="263"/>
      <c r="F20" s="70"/>
      <c r="G20" s="70" t="s">
        <v>1243</v>
      </c>
      <c r="H20" s="70"/>
      <c r="I20" s="70"/>
      <c r="J20" s="70"/>
    </row>
    <row r="21" spans="1:10" x14ac:dyDescent="0.25">
      <c r="A21" s="125" t="s">
        <v>1337</v>
      </c>
      <c r="E21" s="263"/>
      <c r="F21" s="70"/>
      <c r="G21" s="70"/>
      <c r="H21" s="70"/>
      <c r="I21" s="70"/>
      <c r="J21" s="70"/>
    </row>
    <row r="22" spans="1:10" x14ac:dyDescent="0.25">
      <c r="A22" s="125" t="s">
        <v>1337</v>
      </c>
      <c r="B22" s="228"/>
      <c r="C22" s="228"/>
      <c r="E22" s="263" t="s">
        <v>1237</v>
      </c>
      <c r="F22" s="264" t="s">
        <v>1225</v>
      </c>
      <c r="G22" s="70"/>
      <c r="H22" s="70"/>
      <c r="I22" s="70"/>
      <c r="J22" s="70"/>
    </row>
    <row r="23" spans="1:10" x14ac:dyDescent="0.25">
      <c r="A23" s="125" t="s">
        <v>1337</v>
      </c>
      <c r="B23" s="228"/>
      <c r="C23" s="228"/>
      <c r="E23" s="70"/>
      <c r="F23" s="70" t="s">
        <v>1226</v>
      </c>
      <c r="G23" s="70"/>
      <c r="H23" s="70"/>
      <c r="I23" s="70"/>
      <c r="J23" s="70"/>
    </row>
    <row r="24" spans="1:10" x14ac:dyDescent="0.25">
      <c r="A24" s="125" t="s">
        <v>1337</v>
      </c>
      <c r="B24" s="228"/>
      <c r="C24" s="228"/>
      <c r="E24" s="70"/>
      <c r="F24" s="70"/>
      <c r="G24" s="70"/>
      <c r="H24" s="70"/>
      <c r="I24" s="70"/>
      <c r="J24" s="70"/>
    </row>
    <row r="25" spans="1:10" x14ac:dyDescent="0.25">
      <c r="A25" s="125" t="s">
        <v>1337</v>
      </c>
      <c r="B25" s="228"/>
      <c r="C25" s="228"/>
      <c r="E25" s="70"/>
      <c r="F25" s="70" t="s">
        <v>1227</v>
      </c>
      <c r="G25" s="70" t="s">
        <v>1228</v>
      </c>
      <c r="H25" s="70"/>
      <c r="I25" s="70"/>
      <c r="J25" s="70"/>
    </row>
    <row r="26" spans="1:10" x14ac:dyDescent="0.25">
      <c r="A26" s="125" t="s">
        <v>1337</v>
      </c>
      <c r="B26" s="228"/>
      <c r="C26" s="228"/>
      <c r="E26" s="70"/>
      <c r="F26" s="70"/>
      <c r="G26" s="70" t="s">
        <v>1229</v>
      </c>
      <c r="H26" s="70"/>
      <c r="I26" s="70"/>
      <c r="J26" s="70"/>
    </row>
    <row r="27" spans="1:10" x14ac:dyDescent="0.25">
      <c r="A27" s="125" t="s">
        <v>1337</v>
      </c>
      <c r="B27" s="228"/>
      <c r="C27" s="228"/>
      <c r="F27" s="228"/>
      <c r="G27" s="228"/>
    </row>
    <row r="28" spans="1:10" x14ac:dyDescent="0.25">
      <c r="A28" s="125" t="s">
        <v>1337</v>
      </c>
      <c r="B28" s="228"/>
      <c r="C28" s="228"/>
      <c r="F28" s="228"/>
      <c r="G28" s="228"/>
    </row>
    <row r="29" spans="1:10" x14ac:dyDescent="0.25">
      <c r="A29" s="125" t="s">
        <v>1337</v>
      </c>
      <c r="B29" s="228"/>
      <c r="C29" s="228"/>
      <c r="F29" s="228"/>
      <c r="G29" s="228"/>
    </row>
    <row r="30" spans="1:10" x14ac:dyDescent="0.25">
      <c r="A30" s="125" t="s">
        <v>1337</v>
      </c>
      <c r="B30" s="228"/>
      <c r="C30" s="228"/>
      <c r="F30" s="228"/>
      <c r="G30" s="228"/>
    </row>
    <row r="31" spans="1:10" x14ac:dyDescent="0.25">
      <c r="A31" s="125" t="s">
        <v>1337</v>
      </c>
      <c r="B31" s="228"/>
      <c r="C31" s="228"/>
      <c r="F31" s="228"/>
      <c r="G31" s="228"/>
    </row>
    <row r="32" spans="1:10" x14ac:dyDescent="0.25">
      <c r="A32" s="125" t="s">
        <v>1337</v>
      </c>
      <c r="B32" s="228"/>
      <c r="C32" s="228"/>
      <c r="F32" s="228"/>
      <c r="G32" s="228"/>
    </row>
    <row r="33" spans="1:7" x14ac:dyDescent="0.25">
      <c r="A33" s="125" t="s">
        <v>1337</v>
      </c>
      <c r="B33" s="228"/>
      <c r="C33" s="228"/>
      <c r="F33" s="228"/>
      <c r="G33" s="228"/>
    </row>
    <row r="34" spans="1:7" x14ac:dyDescent="0.25">
      <c r="A34" s="125" t="s">
        <v>1337</v>
      </c>
      <c r="B34" s="228"/>
      <c r="C34" s="228"/>
      <c r="F34" s="228"/>
      <c r="G34" s="228"/>
    </row>
    <row r="35" spans="1:7" x14ac:dyDescent="0.25">
      <c r="A35" s="125" t="s">
        <v>1337</v>
      </c>
      <c r="B35" s="228"/>
      <c r="C35" s="228"/>
      <c r="F35" s="228"/>
      <c r="G35" s="228"/>
    </row>
    <row r="36" spans="1:7" x14ac:dyDescent="0.25">
      <c r="A36" s="125" t="s">
        <v>1337</v>
      </c>
      <c r="B36" s="228"/>
      <c r="C36" s="228"/>
      <c r="F36" s="228"/>
      <c r="G36" s="228"/>
    </row>
    <row r="37" spans="1:7" x14ac:dyDescent="0.25">
      <c r="A37" s="125" t="s">
        <v>1337</v>
      </c>
      <c r="B37" s="228"/>
      <c r="C37" s="228"/>
      <c r="E37" s="70"/>
      <c r="F37" s="70" t="s">
        <v>1230</v>
      </c>
      <c r="G37" s="70" t="s">
        <v>1231</v>
      </c>
    </row>
    <row r="38" spans="1:7" x14ac:dyDescent="0.25">
      <c r="A38" s="125" t="s">
        <v>1337</v>
      </c>
      <c r="B38" s="228"/>
      <c r="C38" s="228"/>
      <c r="E38" s="70"/>
      <c r="F38" s="70"/>
      <c r="G38" s="70" t="s">
        <v>1232</v>
      </c>
    </row>
    <row r="39" spans="1:7" x14ac:dyDescent="0.25">
      <c r="A39" s="125" t="s">
        <v>1337</v>
      </c>
      <c r="B39" s="228"/>
      <c r="C39" s="228"/>
      <c r="E39" s="70"/>
      <c r="F39" s="70"/>
      <c r="G39" s="70"/>
    </row>
    <row r="40" spans="1:7" x14ac:dyDescent="0.25">
      <c r="A40" s="125" t="s">
        <v>1337</v>
      </c>
      <c r="B40" s="228"/>
      <c r="C40" s="228"/>
      <c r="E40" s="70"/>
      <c r="F40" s="70" t="s">
        <v>1233</v>
      </c>
      <c r="G40" s="70" t="s">
        <v>1234</v>
      </c>
    </row>
    <row r="41" spans="1:7" x14ac:dyDescent="0.25">
      <c r="A41" s="125" t="s">
        <v>1337</v>
      </c>
      <c r="B41" s="228"/>
      <c r="C41" s="228"/>
      <c r="E41" s="70"/>
      <c r="F41" s="70"/>
      <c r="G41" s="70" t="s">
        <v>1235</v>
      </c>
    </row>
  </sheetData>
  <hyperlinks>
    <hyperlink ref="E1" location="Contents!A1" tooltip="Click to Goto Sheet" display="Goto Contents" xr:uid="{9EC76CAA-C457-41F5-9699-9341AE7E8E2D}"/>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4" tint="-0.499984740745262"/>
    <pageSetUpPr fitToPage="1"/>
  </sheetPr>
  <dimension ref="A1:J22"/>
  <sheetViews>
    <sheetView zoomScale="160" zoomScaleNormal="160" workbookViewId="0">
      <selection activeCell="B1" sqref="B1:C1048576"/>
    </sheetView>
  </sheetViews>
  <sheetFormatPr defaultColWidth="9.140625" defaultRowHeight="11.25" x14ac:dyDescent="0.25"/>
  <cols>
    <col min="1" max="1" width="9.5703125" style="126" customWidth="1"/>
    <col min="2" max="2" width="13.28515625" style="13" hidden="1" customWidth="1"/>
    <col min="3" max="3" width="27" style="13" hidden="1" customWidth="1"/>
    <col min="4" max="4" width="2.7109375" style="13" customWidth="1"/>
    <col min="5" max="5" width="9.140625" style="13"/>
    <col min="6" max="6" width="53.140625" style="13" customWidth="1"/>
    <col min="7" max="7" width="18.140625" style="13" customWidth="1"/>
    <col min="8" max="8" width="20.7109375" style="13" customWidth="1"/>
    <col min="9" max="9" width="11.7109375" style="13" customWidth="1"/>
    <col min="10" max="16384" width="9.140625" style="13"/>
  </cols>
  <sheetData>
    <row r="1" spans="1:10" ht="22.5" x14ac:dyDescent="0.25">
      <c r="A1" s="119" t="s">
        <v>918</v>
      </c>
      <c r="B1" s="98" t="s">
        <v>934</v>
      </c>
      <c r="C1" s="91" t="s">
        <v>917</v>
      </c>
    </row>
    <row r="2" spans="1:10" x14ac:dyDescent="0.25">
      <c r="A2" s="125" t="s">
        <v>916</v>
      </c>
      <c r="B2" s="90"/>
      <c r="C2" s="89"/>
      <c r="E2" s="349" t="s">
        <v>154</v>
      </c>
      <c r="F2" s="349"/>
      <c r="G2" s="421" t="s">
        <v>157</v>
      </c>
      <c r="H2" s="421"/>
      <c r="I2" s="421" t="s">
        <v>156</v>
      </c>
      <c r="J2" s="421" t="s">
        <v>153</v>
      </c>
    </row>
    <row r="3" spans="1:10" x14ac:dyDescent="0.25">
      <c r="A3" s="125" t="s">
        <v>916</v>
      </c>
      <c r="B3" s="90"/>
      <c r="C3" s="89"/>
      <c r="E3" s="14" t="s">
        <v>55</v>
      </c>
      <c r="F3" s="14" t="s">
        <v>155</v>
      </c>
      <c r="G3" s="82" t="s">
        <v>158</v>
      </c>
      <c r="H3" s="82" t="s">
        <v>159</v>
      </c>
      <c r="I3" s="421"/>
      <c r="J3" s="421"/>
    </row>
    <row r="4" spans="1:10" x14ac:dyDescent="0.25">
      <c r="A4" s="125" t="s">
        <v>916</v>
      </c>
      <c r="B4" s="90"/>
      <c r="C4" s="89"/>
      <c r="E4" s="218" t="s">
        <v>67</v>
      </c>
      <c r="F4" s="218" t="s">
        <v>120</v>
      </c>
      <c r="G4" s="188"/>
      <c r="H4" s="188"/>
      <c r="I4" s="217"/>
      <c r="J4" s="188"/>
    </row>
    <row r="5" spans="1:10" x14ac:dyDescent="0.25">
      <c r="A5" s="125" t="s">
        <v>916</v>
      </c>
      <c r="B5" s="90"/>
      <c r="C5" s="89"/>
      <c r="E5" s="218" t="s">
        <v>68</v>
      </c>
      <c r="F5" s="218" t="s">
        <v>11</v>
      </c>
      <c r="G5" s="188"/>
      <c r="H5" s="188"/>
      <c r="I5" s="217"/>
      <c r="J5" s="188"/>
    </row>
    <row r="6" spans="1:10" x14ac:dyDescent="0.25">
      <c r="A6" s="125" t="s">
        <v>916</v>
      </c>
      <c r="B6" s="90"/>
      <c r="C6" s="89"/>
      <c r="E6" s="218" t="s">
        <v>122</v>
      </c>
      <c r="F6" s="218" t="s">
        <v>123</v>
      </c>
      <c r="G6" s="188"/>
      <c r="H6" s="188"/>
      <c r="I6" s="217"/>
      <c r="J6" s="188"/>
    </row>
    <row r="7" spans="1:10" x14ac:dyDescent="0.25">
      <c r="A7" s="125" t="s">
        <v>916</v>
      </c>
      <c r="B7" s="90"/>
      <c r="C7" s="89"/>
      <c r="E7" s="218" t="s">
        <v>129</v>
      </c>
      <c r="F7" s="218" t="s">
        <v>128</v>
      </c>
      <c r="G7" s="188"/>
      <c r="H7" s="188"/>
      <c r="I7" s="217"/>
      <c r="J7" s="188"/>
    </row>
    <row r="8" spans="1:10" x14ac:dyDescent="0.25">
      <c r="A8" s="125" t="s">
        <v>916</v>
      </c>
      <c r="B8" s="90"/>
      <c r="C8" s="89"/>
      <c r="E8" s="218" t="s">
        <v>12</v>
      </c>
      <c r="F8" s="218" t="s">
        <v>13</v>
      </c>
      <c r="G8" s="188"/>
      <c r="H8" s="188"/>
      <c r="I8" s="217"/>
      <c r="J8" s="188"/>
    </row>
    <row r="9" spans="1:10" x14ac:dyDescent="0.25">
      <c r="A9" s="125" t="s">
        <v>916</v>
      </c>
      <c r="B9" s="90"/>
      <c r="C9" s="89"/>
      <c r="E9" s="218" t="s">
        <v>14</v>
      </c>
      <c r="F9" s="218" t="s">
        <v>15</v>
      </c>
      <c r="G9" s="188"/>
      <c r="H9" s="188"/>
      <c r="I9" s="217"/>
      <c r="J9" s="188"/>
    </row>
    <row r="10" spans="1:10" x14ac:dyDescent="0.25">
      <c r="A10" s="125" t="s">
        <v>916</v>
      </c>
      <c r="B10" s="90"/>
      <c r="C10" s="89"/>
      <c r="E10" s="218" t="s">
        <v>65</v>
      </c>
      <c r="F10" s="218" t="s">
        <v>16</v>
      </c>
      <c r="G10" s="188"/>
      <c r="H10" s="188"/>
      <c r="I10" s="217"/>
      <c r="J10" s="188"/>
    </row>
    <row r="11" spans="1:10" x14ac:dyDescent="0.25">
      <c r="A11" s="125" t="s">
        <v>916</v>
      </c>
      <c r="B11" s="90"/>
      <c r="C11" s="89"/>
      <c r="E11" s="218" t="s">
        <v>66</v>
      </c>
      <c r="F11" s="218" t="s">
        <v>17</v>
      </c>
      <c r="G11" s="188"/>
      <c r="H11" s="188"/>
      <c r="I11" s="217"/>
      <c r="J11" s="188"/>
    </row>
    <row r="12" spans="1:10" x14ac:dyDescent="0.25">
      <c r="A12" s="125" t="s">
        <v>1337</v>
      </c>
      <c r="B12" s="90"/>
      <c r="C12" s="89"/>
      <c r="E12" s="219" t="s">
        <v>1361</v>
      </c>
      <c r="F12" s="219" t="s">
        <v>1362</v>
      </c>
      <c r="G12" s="220" t="s">
        <v>46</v>
      </c>
      <c r="H12" s="220" t="s">
        <v>46</v>
      </c>
      <c r="I12" s="217"/>
      <c r="J12" s="188"/>
    </row>
    <row r="13" spans="1:10" x14ac:dyDescent="0.25">
      <c r="A13" s="125" t="s">
        <v>1337</v>
      </c>
      <c r="B13" s="90"/>
      <c r="C13" s="89"/>
      <c r="E13" s="219" t="s">
        <v>1195</v>
      </c>
      <c r="F13" s="219" t="s">
        <v>1171</v>
      </c>
      <c r="G13" s="188"/>
      <c r="H13" s="188"/>
      <c r="I13" s="217"/>
      <c r="J13" s="188"/>
    </row>
    <row r="14" spans="1:10" x14ac:dyDescent="0.25">
      <c r="A14" s="125" t="s">
        <v>1337</v>
      </c>
      <c r="B14" s="90"/>
      <c r="C14" s="89"/>
      <c r="E14" s="219" t="s">
        <v>1196</v>
      </c>
      <c r="F14" s="219" t="s">
        <v>1172</v>
      </c>
      <c r="G14" s="188"/>
      <c r="H14" s="188"/>
      <c r="I14" s="217"/>
      <c r="J14" s="188"/>
    </row>
    <row r="15" spans="1:10" x14ac:dyDescent="0.25">
      <c r="A15" s="125" t="s">
        <v>1337</v>
      </c>
      <c r="B15" s="90"/>
      <c r="C15" s="89"/>
      <c r="E15" s="219" t="s">
        <v>1197</v>
      </c>
      <c r="F15" s="219" t="s">
        <v>1173</v>
      </c>
      <c r="G15" s="188"/>
      <c r="H15" s="188"/>
      <c r="I15" s="217"/>
      <c r="J15" s="188"/>
    </row>
    <row r="16" spans="1:10" x14ac:dyDescent="0.25">
      <c r="A16" s="125" t="s">
        <v>1337</v>
      </c>
      <c r="B16" s="90"/>
      <c r="C16" s="89"/>
      <c r="E16" s="219" t="s">
        <v>1198</v>
      </c>
      <c r="F16" s="219" t="s">
        <v>1174</v>
      </c>
      <c r="G16" s="188"/>
      <c r="H16" s="188"/>
      <c r="I16" s="217"/>
      <c r="J16" s="188"/>
    </row>
    <row r="17" spans="1:10" x14ac:dyDescent="0.25">
      <c r="A17" s="125" t="s">
        <v>1337</v>
      </c>
      <c r="B17" s="90"/>
      <c r="C17" s="89"/>
      <c r="E17" s="219" t="s">
        <v>1199</v>
      </c>
      <c r="F17" s="219" t="s">
        <v>1175</v>
      </c>
      <c r="G17" s="188"/>
      <c r="H17" s="188"/>
      <c r="I17" s="217"/>
      <c r="J17" s="188"/>
    </row>
    <row r="18" spans="1:10" x14ac:dyDescent="0.25">
      <c r="A18" s="125" t="s">
        <v>1337</v>
      </c>
      <c r="B18" s="90"/>
      <c r="C18" s="89"/>
      <c r="E18" s="219" t="s">
        <v>1200</v>
      </c>
      <c r="F18" s="219" t="s">
        <v>1176</v>
      </c>
      <c r="G18" s="188"/>
      <c r="H18" s="188"/>
      <c r="I18" s="217"/>
      <c r="J18" s="188"/>
    </row>
    <row r="19" spans="1:10" x14ac:dyDescent="0.25">
      <c r="A19" s="125" t="s">
        <v>1053</v>
      </c>
      <c r="B19" s="90"/>
      <c r="C19" s="89"/>
      <c r="E19" s="219" t="s">
        <v>587</v>
      </c>
      <c r="F19" s="219" t="s">
        <v>906</v>
      </c>
      <c r="G19" s="188"/>
      <c r="H19" s="188"/>
      <c r="I19" s="217"/>
      <c r="J19" s="188"/>
    </row>
    <row r="20" spans="1:10" x14ac:dyDescent="0.25">
      <c r="A20" s="125" t="s">
        <v>916</v>
      </c>
      <c r="B20" s="90"/>
      <c r="C20" s="89"/>
      <c r="E20" s="218" t="s">
        <v>905</v>
      </c>
      <c r="F20" s="218" t="s">
        <v>588</v>
      </c>
      <c r="G20" s="220" t="s">
        <v>46</v>
      </c>
      <c r="H20" s="220" t="s">
        <v>46</v>
      </c>
      <c r="I20" s="217"/>
      <c r="J20" s="188"/>
    </row>
    <row r="21" spans="1:10" x14ac:dyDescent="0.25">
      <c r="A21" s="125"/>
      <c r="B21" s="90"/>
      <c r="C21" s="89"/>
    </row>
    <row r="22" spans="1:10" ht="15" x14ac:dyDescent="0.25">
      <c r="F22" s="312" t="s">
        <v>1411</v>
      </c>
    </row>
  </sheetData>
  <mergeCells count="4">
    <mergeCell ref="E2:F2"/>
    <mergeCell ref="G2:H2"/>
    <mergeCell ref="I2:I3"/>
    <mergeCell ref="J2:J3"/>
  </mergeCells>
  <hyperlinks>
    <hyperlink ref="F22" location="Contents!A1" tooltip="Click to Goto Sheet" display="Goto Contents" xr:uid="{FF8CC9D7-6863-4A4E-8CE6-864A1DBC6FDD}"/>
  </hyperlinks>
  <pageMargins left="0.70866141732283472" right="0.70866141732283472" top="0.74803149606299213" bottom="0.74803149606299213" header="0.31496062992125984" footer="0.31496062992125984"/>
  <pageSetup paperSize="3" fitToHeight="0" orientation="landscape" r:id="rId1"/>
  <headerFooter>
    <oddFooter>&amp;L&amp;F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r o U w U 9 c j m V C k A A A A 9 Q A A A B I A H A B D b 2 5 m a W c v U G F j a 2 F n Z S 5 4 b W w g o h g A K K A U A A A A A A A A A A A A A A A A A A A A A A A A A A A A h Y / R C o I w G I V f R X b v t l a E y e 8 k v E 0 I g u h 2 z K U j n e F m 8 9 2 6 6 J F 6 h Y y y u u v y f O c c O O d + v U E 6 N H V w U Z 3 V r U n Q D F M U K C P b Q p s y Q b 0 7 h h F K O W y F P I l S B W P Y 2 H i w O k G V c + e Y E O 8 9 9 n P c d i V h l M 7 I I d / s Z K U a E W p j n T B S o U + r + N 9 C H P a v M Z z h 1 R J H C 4 Y p k I l B r s 3 X Z + P c p / s D I e t r 1 3 e K K x N m a y C T B P K + w B 9 Q S w M E F A A C A A g A r o U w 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6 F M F M o i k e 4 D g A A A B E A A A A T A B w A R m 9 y b X V s Y X M v U 2 V j d G l v b j E u b S C i G A A o o B Q A A A A A A A A A A A A A A A A A A A A A A A A A A A A r T k 0 u y c z P U w i G 0 I b W A F B L A Q I t A B Q A A g A I A K 6 F M F P X I 5 l Q p A A A A P U A A A A S A A A A A A A A A A A A A A A A A A A A A A B D b 2 5 m a W c v U G F j a 2 F n Z S 5 4 b W x Q S w E C L Q A U A A I A C A C u h T B T D 8 r p q 6 Q A A A D p A A A A E w A A A A A A A A A A A A A A A A D w A A A A W 0 N v b n R l b n R f V H l w Z X N d L n h t b F B L A Q I t A B Q A A g A I A K 6 F M F M 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e h o T c v 0 p h S 5 H G z i E 8 t N 1 q A A A A A A I A A A A A A A N m A A D A A A A A E A A A A A J u 5 g + Q T B N g H A K h O 4 i N e 2 s A A A A A B I A A A K A A A A A Q A A A A G J g + 7 y X / V o J 0 e E u I d u i j E F A A A A B Y B 0 3 K G E u Z 8 q t j 4 c S x A Y P P z 1 c H j y x r P W / W q O J X Q f R T Z 3 a C l N / a k 1 D 4 a 9 F C 2 3 d / + d 1 N b f 8 d + n X z 4 d j R 8 7 S l e E 6 J 4 5 v 2 l n O o K 1 o C S k Q Q o p R S k x Q A A A C 8 N j N O f D T 5 o + 0 y k X W s F I f W s 8 7 + e Q = = < / D a t a M a s h u p > 
</file>

<file path=customXml/itemProps1.xml><?xml version="1.0" encoding="utf-8"?>
<ds:datastoreItem xmlns:ds="http://schemas.openxmlformats.org/officeDocument/2006/customXml" ds:itemID="{46EDA70E-2D70-4C5E-B855-663B57AECB6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10</vt:i4>
      </vt:variant>
    </vt:vector>
  </HeadingPairs>
  <TitlesOfParts>
    <vt:vector size="48" baseType="lpstr">
      <vt:lpstr>Contents</vt:lpstr>
      <vt:lpstr>Annex G.1</vt:lpstr>
      <vt:lpstr>Annex G.2</vt:lpstr>
      <vt:lpstr>Annex G.3</vt:lpstr>
      <vt:lpstr>Annex G.4</vt:lpstr>
      <vt:lpstr>Annex G.5</vt:lpstr>
      <vt:lpstr>Annex G.6</vt:lpstr>
      <vt:lpstr>Annex E Guidance Information</vt:lpstr>
      <vt:lpstr>Annex E Summary</vt:lpstr>
      <vt:lpstr>Annex E.1-1 - A.2.1 - Normal</vt:lpstr>
      <vt:lpstr>Annex E.1-2 - A.2.1 - Self-Test</vt:lpstr>
      <vt:lpstr>Annex E.1-3 - A.2.1 - VSWR</vt:lpstr>
      <vt:lpstr>Annex E.1-4 - A.2.2</vt:lpstr>
      <vt:lpstr>Annex E.1-5 - A.2.3</vt:lpstr>
      <vt:lpstr>Annex E.1-6 - A.2.4</vt:lpstr>
      <vt:lpstr>Annex E.1-7 - A.2.5</vt:lpstr>
      <vt:lpstr>Annex E.1-8 - A.2.6</vt:lpstr>
      <vt:lpstr>Annex E.1-10 - A.2.8</vt:lpstr>
      <vt:lpstr>Annex E.1-11 - A.2.9</vt:lpstr>
      <vt:lpstr>Annex E.1-12 - A.2.10</vt:lpstr>
      <vt:lpstr>Annex E.1-9 - A.2.7</vt:lpstr>
      <vt:lpstr>Annex E.1-13 - A.2.11</vt:lpstr>
      <vt:lpstr>Annex E Test Results</vt:lpstr>
      <vt:lpstr>Annex E.2-1 - Normal Sequence</vt:lpstr>
      <vt:lpstr>Annex E.2-2 - Self-Test</vt:lpstr>
      <vt:lpstr>Annex E.2-3 - VSWR</vt:lpstr>
      <vt:lpstr>Annex E.3-1 - Thermal Shock</vt:lpstr>
      <vt:lpstr>Annex E.4-1 - Op Life</vt:lpstr>
      <vt:lpstr>Annex E.4-2 - Operating Current</vt:lpstr>
      <vt:lpstr>Annex E.4-3 - Battery Discharge</vt:lpstr>
      <vt:lpstr>Annex E.5-1 - Temp Gradient</vt:lpstr>
      <vt:lpstr>Annex E.6-1 - Sat Qual</vt:lpstr>
      <vt:lpstr>Annex E.7-1 - EL-EIRP</vt:lpstr>
      <vt:lpstr>Annex E.8-1 - Navigation System</vt:lpstr>
      <vt:lpstr>Annex E.8-2 - B.14</vt:lpstr>
      <vt:lpstr>Annex E.9-1 - PIE</vt:lpstr>
      <vt:lpstr>Annex E.10-1 - ELT(DT) Ex. Pwr.</vt:lpstr>
      <vt:lpstr>Annex E.11-1 - PA Tests</vt:lpstr>
      <vt:lpstr>BatteryChemistry</vt:lpstr>
      <vt:lpstr>BatteryPackConfig</vt:lpstr>
      <vt:lpstr>CBN</vt:lpstr>
      <vt:lpstr>CellModel</vt:lpstr>
      <vt:lpstr>NGSTOverBRP</vt:lpstr>
      <vt:lpstr>NSTOverBRP</vt:lpstr>
      <vt:lpstr>TBR</vt:lpstr>
      <vt:lpstr>TCS</vt:lpstr>
      <vt:lpstr>TGST</vt:lpstr>
      <vt:lpstr>TST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Cospas-Sarsat Programme</dc:creator>
  <cp:lastModifiedBy>Eric Harpell</cp:lastModifiedBy>
  <cp:lastPrinted>2018-04-14T22:43:00Z</cp:lastPrinted>
  <dcterms:created xsi:type="dcterms:W3CDTF">2017-11-07T16:21:56Z</dcterms:created>
  <dcterms:modified xsi:type="dcterms:W3CDTF">2024-09-09T22:01:33Z</dcterms:modified>
</cp:coreProperties>
</file>